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ults" sheetId="1" r:id="rId4"/>
  </sheets>
  <definedNames/>
  <calcPr/>
  <extLst>
    <ext uri="GoogleSheetsCustomDataVersion2">
      <go:sheetsCustomData xmlns:go="http://customooxmlschemas.google.com/" r:id="rId5" roundtripDataChecksum="DlJh/i00SqZr11yx//EhuHdK9S2wLrpXE7A8BbYNvCA="/>
    </ext>
  </extLst>
</workbook>
</file>

<file path=xl/sharedStrings.xml><?xml version="1.0" encoding="utf-8"?>
<sst xmlns="http://schemas.openxmlformats.org/spreadsheetml/2006/main" count="783" uniqueCount="122">
  <si>
    <t>Unmethylated</t>
  </si>
  <si>
    <t>160V-10s</t>
  </si>
  <si>
    <t>160V-30s</t>
  </si>
  <si>
    <t>160V-1min</t>
  </si>
  <si>
    <t>160V-2min</t>
  </si>
  <si>
    <t>multi-3s</t>
  </si>
  <si>
    <t>multi-10s</t>
  </si>
  <si>
    <t>mutli-30s</t>
  </si>
  <si>
    <t>Control CT</t>
  </si>
  <si>
    <t>Histo CT</t>
  </si>
  <si>
    <t>delta CT</t>
  </si>
  <si>
    <t>delta conc.</t>
  </si>
  <si>
    <t>Ln(Conc.)</t>
  </si>
  <si>
    <t>*interpolation from standard curve</t>
  </si>
  <si>
    <t>DNA concentration (ng/ul)</t>
  </si>
  <si>
    <t>copies/ul</t>
  </si>
  <si>
    <t>(ng/ul) / (ng/copy)</t>
  </si>
  <si>
    <t>total copies</t>
  </si>
  <si>
    <t>Methylated</t>
  </si>
  <si>
    <t>Standards</t>
  </si>
  <si>
    <t>Ln</t>
  </si>
  <si>
    <t>Methyl</t>
  </si>
  <si>
    <t>Unmethyl</t>
  </si>
  <si>
    <t>weight/copy of amplicon (ng)</t>
  </si>
  <si>
    <t>Well</t>
  </si>
  <si>
    <t>Well Position</t>
  </si>
  <si>
    <t>Omit</t>
  </si>
  <si>
    <t>Sample Name</t>
  </si>
  <si>
    <t>Target Name</t>
  </si>
  <si>
    <t>Task</t>
  </si>
  <si>
    <t>Reporter</t>
  </si>
  <si>
    <t>Quencher</t>
  </si>
  <si>
    <t>CT</t>
  </si>
  <si>
    <t>Ct Mean</t>
  </si>
  <si>
    <t>Ct SD</t>
  </si>
  <si>
    <t>Quantity</t>
  </si>
  <si>
    <t>Quantity Mean</t>
  </si>
  <si>
    <t>Quantity SD</t>
  </si>
  <si>
    <t>Automatic Ct Threshold</t>
  </si>
  <si>
    <t>Ct Threshold</t>
  </si>
  <si>
    <t>Automatic Baseline</t>
  </si>
  <si>
    <t>Baseline Start</t>
  </si>
  <si>
    <t>Baseline End</t>
  </si>
  <si>
    <t>Comments</t>
  </si>
  <si>
    <t>Y-Intercept</t>
  </si>
  <si>
    <t>R(superscript 2)</t>
  </si>
  <si>
    <t>Slope</t>
  </si>
  <si>
    <t>Efficiency</t>
  </si>
  <si>
    <t>HIGHSD</t>
  </si>
  <si>
    <t>NOAMP</t>
  </si>
  <si>
    <t>EXPFAIL</t>
  </si>
  <si>
    <t>THOLDFAIL</t>
  </si>
  <si>
    <t>A1</t>
  </si>
  <si>
    <t>160-C</t>
  </si>
  <si>
    <t>UNKNOWN</t>
  </si>
  <si>
    <t>FAM</t>
  </si>
  <si>
    <t>NFQ-MGB</t>
  </si>
  <si>
    <t>Undetermined</t>
  </si>
  <si>
    <t/>
  </si>
  <si>
    <t>N</t>
  </si>
  <si>
    <t>Y</t>
  </si>
  <si>
    <t>A2</t>
  </si>
  <si>
    <t>160-10s</t>
  </si>
  <si>
    <t>A3</t>
  </si>
  <si>
    <t>160-30s</t>
  </si>
  <si>
    <t>A4</t>
  </si>
  <si>
    <t>160-1m</t>
  </si>
  <si>
    <t>A5</t>
  </si>
  <si>
    <t>160-2m</t>
  </si>
  <si>
    <t>A6</t>
  </si>
  <si>
    <t>Standard</t>
  </si>
  <si>
    <t>STANDARD</t>
  </si>
  <si>
    <t>A7</t>
  </si>
  <si>
    <t>A8</t>
  </si>
  <si>
    <t>A9</t>
  </si>
  <si>
    <t>A10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</si>
  <si>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</si>
  <si>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</si>
  <si>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</si>
  <si>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</si>
  <si>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</si>
  <si>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</si>
  <si>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</si>
  <si>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</si>
  <si>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</si>
  <si>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</si>
  <si>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C1</t>
  </si>
  <si>
    <t>C2</t>
  </si>
  <si>
    <t>C3</t>
  </si>
  <si>
    <t>C4</t>
  </si>
  <si>
    <t>C5</t>
  </si>
  <si>
    <t>D1</t>
  </si>
  <si>
    <t>D2</t>
  </si>
  <si>
    <t>D3</t>
  </si>
  <si>
    <t>D4</t>
  </si>
  <si>
    <t>D5</t>
  </si>
  <si>
    <t>E1</t>
  </si>
  <si>
    <t>Multi-C</t>
  </si>
  <si>
    <t>E2</t>
  </si>
  <si>
    <t>Multi-3s</t>
  </si>
  <si>
    <t>E3</t>
  </si>
  <si>
    <t>Multi-10s</t>
  </si>
  <si>
    <t>E4</t>
  </si>
  <si>
    <t>Multi-30s</t>
  </si>
  <si>
    <t>E5</t>
  </si>
  <si>
    <t>Blank</t>
  </si>
  <si>
    <t>NTC</t>
  </si>
  <si>
    <t>F1</t>
  </si>
  <si>
    <t>F2</t>
  </si>
  <si>
    <t>F3</t>
  </si>
  <si>
    <t>F4</t>
  </si>
  <si>
    <t>F5</t>
  </si>
  <si>
    <t>G1</t>
  </si>
  <si>
    <t>G2</t>
  </si>
  <si>
    <t>G3</t>
  </si>
  <si>
    <t>G4</t>
  </si>
  <si>
    <t>G5</t>
  </si>
  <si>
    <t>H1</t>
  </si>
  <si>
    <t>H2</t>
  </si>
  <si>
    <t>H3</t>
  </si>
  <si>
    <t>H4</t>
  </si>
  <si>
    <t>H5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</si>
</sst>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"/>
    <numFmt numFmtId="165" formatCode="#,##0.000"/>
    <numFmt numFmtId="166" formatCode="#,##0.0000"/>
  </numFmts>
  <fonts count="6">
    <font>
      <sz val="10.0"/>
      <color rgb="FF000000"/>
      <name val="Arial"/>
      <scheme val="minor"/>
    </font>
    <font>
      <b/>
      <sz val="12.0"/>
      <color theme="1"/>
      <name val="Arial"/>
    </font>
    <font>
      <sz val="12.0"/>
      <color theme="1"/>
      <name val="Arial"/>
    </font>
    <font>
      <b/>
      <sz val="10.0"/>
      <color theme="1"/>
      <name val="Arial"/>
    </font>
    <font>
      <sz val="10.0"/>
      <color theme="1"/>
      <name val="Arial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D0D0D0"/>
        <bgColor rgb="FFD0D0D0"/>
      </patternFill>
    </fill>
    <fill>
      <patternFill patternType="solid">
        <fgColor rgb="FF83CAEB"/>
        <bgColor rgb="FF83CAEB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2" numFmtId="0" xfId="0" applyAlignment="1" applyBorder="1" applyFont="1">
      <alignment horizontal="right"/>
    </xf>
    <xf borderId="0" fillId="0" fontId="2" numFmtId="0" xfId="0" applyFont="1"/>
    <xf borderId="1" fillId="0" fontId="2" numFmtId="0" xfId="0" applyBorder="1" applyFont="1"/>
    <xf borderId="1" fillId="0" fontId="2" numFmtId="164" xfId="0" applyBorder="1" applyFont="1" applyNumberFormat="1"/>
    <xf borderId="0" fillId="0" fontId="2" numFmtId="164" xfId="0" applyFont="1" applyNumberFormat="1"/>
    <xf borderId="1" fillId="0" fontId="2" numFmtId="165" xfId="0" applyBorder="1" applyFont="1" applyNumberFormat="1"/>
    <xf borderId="0" fillId="0" fontId="2" numFmtId="165" xfId="0" applyFont="1" applyNumberFormat="1"/>
    <xf borderId="1" fillId="0" fontId="2" numFmtId="166" xfId="0" applyBorder="1" applyFont="1" applyNumberFormat="1"/>
    <xf borderId="0" fillId="0" fontId="2" numFmtId="166" xfId="0" applyFont="1" applyNumberFormat="1"/>
    <xf borderId="0" fillId="0" fontId="2" numFmtId="0" xfId="0" applyAlignment="1" applyFont="1">
      <alignment shrinkToFit="0" wrapText="1"/>
    </xf>
    <xf borderId="0" fillId="0" fontId="2" numFmtId="11" xfId="0" applyFont="1" applyNumberFormat="1"/>
    <xf borderId="0" fillId="0" fontId="1" numFmtId="0" xfId="0" applyFont="1"/>
    <xf borderId="0" fillId="0" fontId="1" numFmtId="11" xfId="0" applyFont="1" applyNumberFormat="1"/>
    <xf borderId="2" fillId="0" fontId="2" numFmtId="0" xfId="0" applyAlignment="1" applyBorder="1" applyFont="1">
      <alignment horizontal="right"/>
    </xf>
    <xf borderId="3" fillId="0" fontId="2" numFmtId="0" xfId="0" applyBorder="1" applyFont="1"/>
    <xf borderId="2" fillId="0" fontId="2" numFmtId="164" xfId="0" applyBorder="1" applyFont="1" applyNumberFormat="1"/>
    <xf borderId="3" fillId="0" fontId="2" numFmtId="164" xfId="0" applyBorder="1" applyFont="1" applyNumberFormat="1"/>
    <xf borderId="2" fillId="0" fontId="2" numFmtId="165" xfId="0" applyBorder="1" applyFont="1" applyNumberFormat="1"/>
    <xf borderId="3" fillId="0" fontId="2" numFmtId="165" xfId="0" applyBorder="1" applyFont="1" applyNumberFormat="1"/>
    <xf borderId="2" fillId="0" fontId="2" numFmtId="166" xfId="0" applyBorder="1" applyFont="1" applyNumberFormat="1"/>
    <xf borderId="3" fillId="0" fontId="2" numFmtId="166" xfId="0" applyBorder="1" applyFont="1" applyNumberFormat="1"/>
    <xf borderId="0" fillId="0" fontId="3" numFmtId="0" xfId="0" applyFont="1"/>
    <xf borderId="0" fillId="0" fontId="3" numFmtId="11" xfId="0" applyFont="1" applyNumberFormat="1"/>
    <xf borderId="4" fillId="0" fontId="4" numFmtId="0" xfId="0" applyAlignment="1" applyBorder="1" applyFont="1">
      <alignment horizontal="right"/>
    </xf>
    <xf borderId="5" fillId="0" fontId="4" numFmtId="0" xfId="0" applyAlignment="1" applyBorder="1" applyFont="1">
      <alignment horizontal="right"/>
    </xf>
    <xf borderId="6" fillId="0" fontId="4" numFmtId="0" xfId="0" applyAlignment="1" applyBorder="1" applyFont="1">
      <alignment horizontal="right"/>
    </xf>
    <xf borderId="3" fillId="0" fontId="4" numFmtId="11" xfId="0" applyBorder="1" applyFont="1" applyNumberFormat="1"/>
    <xf borderId="0" fillId="0" fontId="5" numFmtId="0" xfId="0" applyFont="1"/>
    <xf borderId="0" fillId="0" fontId="4" numFmtId="165" xfId="0" applyFont="1" applyNumberFormat="1"/>
    <xf borderId="7" fillId="0" fontId="4" numFmtId="165" xfId="0" applyBorder="1" applyFont="1" applyNumberFormat="1"/>
    <xf borderId="7" fillId="0" fontId="4" numFmtId="0" xfId="0" applyBorder="1" applyFont="1"/>
    <xf borderId="3" fillId="0" fontId="4" numFmtId="0" xfId="0" applyBorder="1" applyFont="1"/>
    <xf borderId="8" fillId="0" fontId="4" numFmtId="0" xfId="0" applyAlignment="1" applyBorder="1" applyFont="1">
      <alignment horizontal="right" shrinkToFit="0" wrapText="1"/>
    </xf>
    <xf borderId="9" fillId="0" fontId="4" numFmtId="11" xfId="0" applyBorder="1" applyFont="1" applyNumberFormat="1"/>
    <xf borderId="9" fillId="0" fontId="4" numFmtId="0" xfId="0" applyBorder="1" applyFont="1"/>
    <xf borderId="10" fillId="0" fontId="4" numFmtId="0" xfId="0" applyBorder="1" applyFont="1"/>
    <xf borderId="0" fillId="0" fontId="4" numFmtId="0" xfId="0" applyAlignment="1" applyFont="1">
      <alignment horizontal="center" shrinkToFit="0" wrapText="1"/>
    </xf>
    <xf borderId="0" fillId="0" fontId="4" numFmtId="11" xfId="0" applyFont="1" applyNumberFormat="1"/>
    <xf borderId="11" fillId="2" fontId="4" numFmtId="0" xfId="0" applyBorder="1" applyFill="1" applyFont="1"/>
    <xf borderId="11" fillId="2" fontId="4" numFmtId="165" xfId="0" applyBorder="1" applyFont="1" applyNumberFormat="1"/>
    <xf borderId="11" fillId="3" fontId="4" numFmtId="0" xfId="0" applyBorder="1" applyFill="1" applyFont="1"/>
    <xf borderId="11" fillId="3" fontId="4" numFmtId="165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762000</xdr:colOff>
      <xdr:row>20</xdr:row>
      <xdr:rowOff>161925</xdr:rowOff>
    </xdr:from>
    <xdr:ext cx="4724400" cy="2657475"/>
    <xdr:pic>
      <xdr:nvPicPr>
        <xdr:cNvPr id="0" name="image2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952500</xdr:colOff>
      <xdr:row>20</xdr:row>
      <xdr:rowOff>161925</xdr:rowOff>
    </xdr:from>
    <xdr:ext cx="4724400" cy="2657475"/>
    <xdr:pic>
      <xdr:nvPicPr>
        <xdr:cNvPr id="0" name="image1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5"/>
    <col customWidth="1" min="2" max="2" width="10.5"/>
    <col customWidth="1" min="3" max="3" width="10.25"/>
    <col customWidth="1" min="4" max="4" width="15.38"/>
    <col customWidth="1" min="5" max="5" width="13.38"/>
    <col customWidth="1" min="6" max="6" width="18.63"/>
    <col customWidth="1" min="7" max="7" width="15.75"/>
    <col customWidth="1" min="8" max="8" width="14.25"/>
    <col customWidth="1" min="9" max="9" width="15.38"/>
    <col customWidth="1" min="10" max="10" width="14.13"/>
    <col customWidth="1" min="11" max="11" width="18.5"/>
    <col customWidth="1" min="12" max="12" width="21.75"/>
    <col customWidth="1" min="13" max="28" width="8.63"/>
  </cols>
  <sheetData>
    <row r="1" ht="12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/>
      <c r="G1" s="1" t="s">
        <v>0</v>
      </c>
      <c r="H1" s="2" t="s">
        <v>5</v>
      </c>
      <c r="I1" s="2" t="s">
        <v>6</v>
      </c>
      <c r="J1" s="2" t="s">
        <v>7</v>
      </c>
      <c r="K1" s="3"/>
    </row>
    <row r="2" ht="12.75" customHeight="1">
      <c r="A2" s="4" t="s">
        <v>8</v>
      </c>
      <c r="B2" s="5">
        <v>50.0</v>
      </c>
      <c r="C2" s="5">
        <v>50.0</v>
      </c>
      <c r="D2" s="5">
        <v>50.0</v>
      </c>
      <c r="E2" s="5">
        <v>50.0</v>
      </c>
      <c r="F2" s="6"/>
      <c r="G2" s="4" t="s">
        <v>8</v>
      </c>
      <c r="H2" s="5">
        <f>50</f>
        <v>50</v>
      </c>
      <c r="I2" s="5">
        <f t="shared" ref="I2:J2" si="1">H2</f>
        <v>50</v>
      </c>
      <c r="J2" s="5">
        <f t="shared" si="1"/>
        <v>50</v>
      </c>
      <c r="K2" s="3"/>
    </row>
    <row r="3" ht="12.75" customHeight="1">
      <c r="A3" s="4" t="s">
        <v>9</v>
      </c>
      <c r="B3" s="7">
        <f>AVERAGE(I41,I51)</f>
        <v>41.14518166</v>
      </c>
      <c r="C3" s="7">
        <f>AVERAGE(I42,I52)</f>
        <v>43.19148064</v>
      </c>
      <c r="D3" s="7">
        <f>AVERAGE(I43,I53)</f>
        <v>38.87795639</v>
      </c>
      <c r="E3" s="7">
        <f>AVERAGE(I44,I54)</f>
        <v>38.22340965</v>
      </c>
      <c r="F3" s="8"/>
      <c r="G3" s="4" t="s">
        <v>9</v>
      </c>
      <c r="H3" s="7">
        <f>AVERAGE(I71,I76)</f>
        <v>40.79115677</v>
      </c>
      <c r="I3" s="7">
        <f>AVERAGE(I72,I77)</f>
        <v>39.81755066</v>
      </c>
      <c r="J3" s="7">
        <f>AVERAGE(I73,I78)</f>
        <v>40.27398872</v>
      </c>
      <c r="K3" s="3"/>
    </row>
    <row r="4" ht="12.75" customHeight="1">
      <c r="A4" s="4" t="s">
        <v>10</v>
      </c>
      <c r="B4" s="7">
        <f t="shared" ref="B4:E4" si="2">B3-B2</f>
        <v>-8.854818344</v>
      </c>
      <c r="C4" s="7">
        <f t="shared" si="2"/>
        <v>-6.808519363</v>
      </c>
      <c r="D4" s="7">
        <f t="shared" si="2"/>
        <v>-11.12204361</v>
      </c>
      <c r="E4" s="7">
        <f t="shared" si="2"/>
        <v>-11.77659035</v>
      </c>
      <c r="F4" s="8"/>
      <c r="G4" s="4" t="s">
        <v>10</v>
      </c>
      <c r="H4" s="7">
        <f t="shared" ref="H4:J4" si="3">H3-H2</f>
        <v>-9.208843231</v>
      </c>
      <c r="I4" s="7">
        <f t="shared" si="3"/>
        <v>-10.18244934</v>
      </c>
      <c r="J4" s="7">
        <f t="shared" si="3"/>
        <v>-9.726011276</v>
      </c>
      <c r="K4" s="3"/>
    </row>
    <row r="5" ht="12.75" customHeight="1">
      <c r="A5" s="4" t="s">
        <v>11</v>
      </c>
      <c r="B5" s="9">
        <f t="shared" ref="B5:E5" si="4">2^(-B4)</f>
        <v>462.9839414</v>
      </c>
      <c r="C5" s="9">
        <f t="shared" si="4"/>
        <v>112.090435</v>
      </c>
      <c r="D5" s="9">
        <f t="shared" si="4"/>
        <v>2228.787891</v>
      </c>
      <c r="E5" s="9">
        <f t="shared" si="4"/>
        <v>3508.382541</v>
      </c>
      <c r="F5" s="10"/>
      <c r="G5" s="4" t="s">
        <v>11</v>
      </c>
      <c r="H5" s="9">
        <f t="shared" ref="H5:J5" si="5">2^(-H4)</f>
        <v>591.7496885</v>
      </c>
      <c r="I5" s="9">
        <f t="shared" si="5"/>
        <v>1162.04429</v>
      </c>
      <c r="J5" s="9">
        <f t="shared" si="5"/>
        <v>846.8785485</v>
      </c>
      <c r="K5" s="3"/>
    </row>
    <row r="6" ht="12.75" customHeight="1">
      <c r="A6" s="3"/>
      <c r="B6" s="10"/>
      <c r="C6" s="10"/>
      <c r="D6" s="3" t="s">
        <v>12</v>
      </c>
      <c r="E6" s="10">
        <f>(E3-4.0032)/-1.4849</f>
        <v>-23.04546411</v>
      </c>
      <c r="F6" s="11" t="s">
        <v>13</v>
      </c>
      <c r="G6" s="3"/>
      <c r="H6" s="10"/>
      <c r="I6" s="3" t="s">
        <v>12</v>
      </c>
      <c r="J6" s="10">
        <f>(J3-4.0032)/-1.4849</f>
        <v>-24.42641843</v>
      </c>
      <c r="K6" s="11" t="s">
        <v>13</v>
      </c>
    </row>
    <row r="7" ht="49.5" customHeight="1">
      <c r="A7" s="3"/>
      <c r="B7" s="10"/>
      <c r="C7" s="10"/>
      <c r="D7" s="11" t="s">
        <v>14</v>
      </c>
      <c r="E7" s="12">
        <f>EXP(E6)</f>
        <v>0</v>
      </c>
      <c r="F7" s="3"/>
      <c r="G7" s="3"/>
      <c r="H7" s="10"/>
      <c r="I7" s="11" t="s">
        <v>14</v>
      </c>
      <c r="J7" s="12">
        <f>EXP(J6)</f>
        <v>0</v>
      </c>
      <c r="K7" s="3"/>
    </row>
    <row r="8" ht="12.75" customHeight="1">
      <c r="A8" s="3"/>
      <c r="B8" s="10"/>
      <c r="C8" s="10"/>
      <c r="D8" s="3" t="s">
        <v>15</v>
      </c>
      <c r="E8" s="12">
        <f>E7/B29</f>
        <v>0.8037523851</v>
      </c>
      <c r="F8" s="3" t="s">
        <v>16</v>
      </c>
      <c r="G8" s="3"/>
      <c r="H8" s="10"/>
      <c r="I8" s="3" t="s">
        <v>15</v>
      </c>
      <c r="J8" s="12">
        <f>J7/B29</f>
        <v>0.2020139839</v>
      </c>
      <c r="K8" s="3" t="s">
        <v>16</v>
      </c>
    </row>
    <row r="9" ht="12.75" customHeight="1">
      <c r="A9" s="3"/>
      <c r="B9" s="10"/>
      <c r="C9" s="10"/>
      <c r="D9" s="13" t="s">
        <v>17</v>
      </c>
      <c r="E9" s="14">
        <f>E8*15*30/5*5/0.5/0.4</f>
        <v>1808.442866</v>
      </c>
      <c r="F9" s="12"/>
      <c r="G9" s="3"/>
      <c r="H9" s="10"/>
      <c r="I9" s="13" t="s">
        <v>17</v>
      </c>
      <c r="J9" s="14">
        <f>J8*15*30/5*5/0.5/0.4</f>
        <v>454.5314637</v>
      </c>
      <c r="K9" s="3"/>
    </row>
    <row r="10" ht="12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2.75" customHeight="1">
      <c r="A11" s="1" t="s">
        <v>18</v>
      </c>
      <c r="B11" s="2" t="s">
        <v>1</v>
      </c>
      <c r="C11" s="2" t="s">
        <v>2</v>
      </c>
      <c r="D11" s="2" t="s">
        <v>3</v>
      </c>
      <c r="E11" s="15" t="s">
        <v>4</v>
      </c>
      <c r="F11" s="16"/>
      <c r="G11" s="1" t="s">
        <v>18</v>
      </c>
      <c r="H11" s="2" t="s">
        <v>5</v>
      </c>
      <c r="I11" s="2" t="s">
        <v>6</v>
      </c>
      <c r="J11" s="2" t="s">
        <v>7</v>
      </c>
      <c r="K11" s="3"/>
    </row>
    <row r="12" ht="12.75" customHeight="1">
      <c r="A12" s="4" t="s">
        <v>8</v>
      </c>
      <c r="B12" s="5">
        <f t="shared" ref="B12:B13" si="8">AVERAGE(I60,I65)</f>
        <v>43.25345993</v>
      </c>
      <c r="C12" s="5">
        <f t="shared" ref="C12:E12" si="6">B12</f>
        <v>43.25345993</v>
      </c>
      <c r="D12" s="5">
        <f t="shared" si="6"/>
        <v>43.25345993</v>
      </c>
      <c r="E12" s="17">
        <f t="shared" si="6"/>
        <v>43.25345993</v>
      </c>
      <c r="F12" s="18"/>
      <c r="G12" s="4" t="s">
        <v>8</v>
      </c>
      <c r="H12" s="5">
        <f t="shared" ref="H12:J12" si="7">50</f>
        <v>50</v>
      </c>
      <c r="I12" s="5">
        <f t="shared" si="7"/>
        <v>50</v>
      </c>
      <c r="J12" s="5">
        <f t="shared" si="7"/>
        <v>50</v>
      </c>
      <c r="K12" s="3"/>
    </row>
    <row r="13" ht="12.75" customHeight="1">
      <c r="A13" s="4" t="s">
        <v>9</v>
      </c>
      <c r="B13" s="7">
        <f t="shared" si="8"/>
        <v>36.89130592</v>
      </c>
      <c r="C13" s="7">
        <f>AVERAGE(J62,J67)</f>
        <v>35.84325409</v>
      </c>
      <c r="D13" s="7">
        <f>AVERAGE(I63,I68)</f>
        <v>33.40470505</v>
      </c>
      <c r="E13" s="19">
        <f>AVERAGE(I64,I69)</f>
        <v>32.98515701</v>
      </c>
      <c r="F13" s="20"/>
      <c r="G13" s="4" t="s">
        <v>9</v>
      </c>
      <c r="H13" s="7">
        <f>AVERAGE(I81,I86)</f>
        <v>35.17277908</v>
      </c>
      <c r="I13" s="7">
        <f>AVERAGE(I82,I87)</f>
        <v>34.32316589</v>
      </c>
      <c r="J13" s="7">
        <f>AVERAGE(I83,I88)</f>
        <v>33.43315506</v>
      </c>
      <c r="K13" s="3"/>
    </row>
    <row r="14" ht="12.75" customHeight="1">
      <c r="A14" s="4" t="s">
        <v>10</v>
      </c>
      <c r="B14" s="7">
        <f t="shared" ref="B14:E14" si="9">B13-B12</f>
        <v>-6.362154007</v>
      </c>
      <c r="C14" s="7">
        <f t="shared" si="9"/>
        <v>-7.410205841</v>
      </c>
      <c r="D14" s="7">
        <f t="shared" si="9"/>
        <v>-9.848754883</v>
      </c>
      <c r="E14" s="19">
        <f t="shared" si="9"/>
        <v>-10.26830292</v>
      </c>
      <c r="F14" s="20"/>
      <c r="G14" s="4" t="s">
        <v>10</v>
      </c>
      <c r="H14" s="7">
        <f t="shared" ref="H14:J14" si="10">H13-H12</f>
        <v>-14.82722092</v>
      </c>
      <c r="I14" s="7">
        <f t="shared" si="10"/>
        <v>-15.67683411</v>
      </c>
      <c r="J14" s="7">
        <f t="shared" si="10"/>
        <v>-16.56684494</v>
      </c>
      <c r="K14" s="3"/>
    </row>
    <row r="15" ht="12.75" customHeight="1">
      <c r="A15" s="4" t="s">
        <v>11</v>
      </c>
      <c r="B15" s="9">
        <f t="shared" ref="B15:E15" si="11">2^(-B14)</f>
        <v>82.26198655</v>
      </c>
      <c r="C15" s="9">
        <f t="shared" si="11"/>
        <v>170.0960515</v>
      </c>
      <c r="D15" s="9">
        <f t="shared" si="11"/>
        <v>922.0843258</v>
      </c>
      <c r="E15" s="21">
        <f t="shared" si="11"/>
        <v>1233.295602</v>
      </c>
      <c r="F15" s="22"/>
      <c r="G15" s="4" t="s">
        <v>11</v>
      </c>
      <c r="H15" s="9">
        <f t="shared" ref="H15:J15" si="12">2^(-H14)</f>
        <v>29069.54594</v>
      </c>
      <c r="I15" s="9">
        <f t="shared" si="12"/>
        <v>52383.83661</v>
      </c>
      <c r="J15" s="9">
        <f t="shared" si="12"/>
        <v>97077.20425</v>
      </c>
      <c r="K15" s="3"/>
    </row>
    <row r="16" ht="28.5" customHeight="1">
      <c r="A16" s="3"/>
      <c r="B16" s="3"/>
      <c r="C16" s="3"/>
      <c r="D16" s="3" t="s">
        <v>12</v>
      </c>
      <c r="E16" s="3">
        <f>((E13+6.7)-2.5169)/-1.8481</f>
        <v>-20.1116049</v>
      </c>
      <c r="F16" s="11" t="s">
        <v>13</v>
      </c>
      <c r="G16" s="3"/>
      <c r="H16" s="3"/>
      <c r="I16" s="3" t="s">
        <v>12</v>
      </c>
      <c r="J16" s="3">
        <f>(J13-2.5169)/-1.8481</f>
        <v>-16.72867002</v>
      </c>
      <c r="K16" s="11" t="s">
        <v>13</v>
      </c>
    </row>
    <row r="17" ht="51.0" customHeight="1">
      <c r="A17" s="3"/>
      <c r="B17" s="3"/>
      <c r="C17" s="3"/>
      <c r="D17" s="11" t="s">
        <v>14</v>
      </c>
      <c r="E17" s="3">
        <f>EXP(E16)</f>
        <v>0.000000001843490782</v>
      </c>
      <c r="F17" s="3"/>
      <c r="G17" s="3"/>
      <c r="H17" s="3"/>
      <c r="I17" s="11" t="s">
        <v>14</v>
      </c>
      <c r="J17" s="3">
        <f>EXP(J16)</f>
        <v>0.0000000543038876</v>
      </c>
      <c r="K17" s="3"/>
    </row>
    <row r="18" ht="12.75" customHeight="1">
      <c r="A18" s="3"/>
      <c r="B18" s="3"/>
      <c r="C18" s="3"/>
      <c r="D18" s="3" t="s">
        <v>15</v>
      </c>
      <c r="E18" s="12">
        <f>E17/B29</f>
        <v>15.11058018</v>
      </c>
      <c r="F18" s="3" t="s">
        <v>16</v>
      </c>
      <c r="G18" s="3"/>
      <c r="H18" s="3"/>
      <c r="I18" s="3" t="s">
        <v>15</v>
      </c>
      <c r="J18" s="12">
        <f>J17/B29</f>
        <v>445.1138328</v>
      </c>
      <c r="K18" s="3" t="s">
        <v>16</v>
      </c>
    </row>
    <row r="19" ht="12.75" customHeight="1">
      <c r="A19" s="3"/>
      <c r="B19" s="3"/>
      <c r="C19" s="3"/>
      <c r="D19" s="13" t="s">
        <v>17</v>
      </c>
      <c r="E19" s="14">
        <f>E18*15*30/5*5/0.5/0.4</f>
        <v>33998.80541</v>
      </c>
      <c r="F19" s="3"/>
      <c r="G19" s="3"/>
      <c r="H19" s="3"/>
      <c r="I19" s="13" t="s">
        <v>17</v>
      </c>
      <c r="J19" s="14">
        <f>J18*15*30/5*5/0.5/0.4</f>
        <v>1001506.124</v>
      </c>
      <c r="K19" s="3"/>
    </row>
    <row r="20" ht="12.75" customHeight="1">
      <c r="D20" s="23"/>
      <c r="E20" s="24"/>
      <c r="I20" s="23"/>
      <c r="J20" s="24"/>
    </row>
    <row r="21" ht="12.75" customHeight="1">
      <c r="D21" s="23"/>
      <c r="E21" s="24"/>
      <c r="J21" s="23"/>
      <c r="K21" s="24"/>
    </row>
    <row r="22" ht="12.75" customHeight="1">
      <c r="A22" s="25" t="s">
        <v>19</v>
      </c>
      <c r="B22" s="26" t="s">
        <v>20</v>
      </c>
      <c r="C22" s="26" t="s">
        <v>21</v>
      </c>
      <c r="D22" s="27" t="s">
        <v>22</v>
      </c>
    </row>
    <row r="23" ht="12.75" customHeight="1">
      <c r="A23" s="28">
        <v>1.0E-5</v>
      </c>
      <c r="B23" s="29">
        <f t="shared" ref="B23:B27" si="13">LN(A23)</f>
        <v>-11.51292546</v>
      </c>
      <c r="C23" s="30">
        <v>24.280744552612305</v>
      </c>
      <c r="D23" s="31">
        <v>21.412954330444336</v>
      </c>
    </row>
    <row r="24" ht="12.75" customHeight="1">
      <c r="A24" s="28">
        <v>1.0E-7</v>
      </c>
      <c r="B24" s="29">
        <f t="shared" si="13"/>
        <v>-16.11809565</v>
      </c>
      <c r="C24" s="30">
        <v>32.004920959472656</v>
      </c>
      <c r="D24" s="31">
        <v>28.8897705078125</v>
      </c>
    </row>
    <row r="25" ht="12.75" customHeight="1">
      <c r="A25" s="28">
        <v>1.0E-9</v>
      </c>
      <c r="B25" s="29">
        <f t="shared" si="13"/>
        <v>-20.72326584</v>
      </c>
      <c r="C25" s="30">
        <v>39.95597457885742</v>
      </c>
      <c r="D25" s="31">
        <v>33.474571228027344</v>
      </c>
    </row>
    <row r="26" ht="25.5" customHeight="1">
      <c r="A26" s="28">
        <v>1.0E-11</v>
      </c>
      <c r="B26" s="29">
        <f t="shared" si="13"/>
        <v>-25.32843602</v>
      </c>
      <c r="C26" s="29">
        <v>50.0</v>
      </c>
      <c r="D26" s="31">
        <v>40.09709548950195</v>
      </c>
    </row>
    <row r="27" ht="12.75" customHeight="1">
      <c r="A27" s="28">
        <v>1.0E-13</v>
      </c>
      <c r="B27" s="29">
        <f t="shared" si="13"/>
        <v>-29.93360621</v>
      </c>
      <c r="D27" s="32">
        <v>50.0</v>
      </c>
    </row>
    <row r="28" ht="12.75" customHeight="1">
      <c r="A28" s="33"/>
      <c r="D28" s="32"/>
    </row>
    <row r="29" ht="12.75" customHeight="1">
      <c r="A29" s="34" t="s">
        <v>23</v>
      </c>
      <c r="B29" s="35">
        <v>1.22E-10</v>
      </c>
      <c r="C29" s="36"/>
      <c r="D29" s="37"/>
    </row>
    <row r="30" ht="12.75" customHeight="1">
      <c r="A30" s="38"/>
      <c r="B30" s="39"/>
    </row>
    <row r="31" ht="12.75" customHeight="1">
      <c r="A31" s="38"/>
      <c r="B31" s="39"/>
    </row>
    <row r="32" ht="12.75" customHeight="1">
      <c r="A32" s="38"/>
      <c r="B32" s="39"/>
    </row>
    <row r="33" ht="12.75" customHeight="1">
      <c r="A33" s="38"/>
      <c r="B33" s="39"/>
    </row>
    <row r="34" ht="12.75" customHeight="1">
      <c r="A34" s="38"/>
      <c r="B34" s="39"/>
    </row>
    <row r="35" ht="12.75" customHeight="1">
      <c r="A35" s="38"/>
      <c r="B35" s="39"/>
    </row>
    <row r="36" ht="12.75" customHeight="1">
      <c r="A36" s="38"/>
      <c r="B36" s="39"/>
    </row>
    <row r="37" ht="12.75" customHeight="1">
      <c r="A37" s="38"/>
      <c r="B37" s="39"/>
    </row>
    <row r="38" ht="12.75" customHeight="1">
      <c r="A38" s="38"/>
      <c r="B38" s="39"/>
    </row>
    <row r="39" ht="12.75" customHeight="1">
      <c r="A39" s="29" t="s">
        <v>24</v>
      </c>
      <c r="B39" s="29" t="s">
        <v>25</v>
      </c>
      <c r="C39" s="29" t="s">
        <v>26</v>
      </c>
      <c r="D39" s="29" t="s">
        <v>27</v>
      </c>
      <c r="E39" s="29" t="s">
        <v>28</v>
      </c>
      <c r="F39" s="29" t="s">
        <v>29</v>
      </c>
      <c r="G39" s="29" t="s">
        <v>30</v>
      </c>
      <c r="H39" s="29" t="s">
        <v>31</v>
      </c>
      <c r="I39" s="29" t="s">
        <v>32</v>
      </c>
      <c r="J39" s="29" t="s">
        <v>33</v>
      </c>
      <c r="K39" s="29" t="s">
        <v>34</v>
      </c>
      <c r="L39" s="29" t="s">
        <v>35</v>
      </c>
      <c r="M39" s="29" t="s">
        <v>36</v>
      </c>
      <c r="N39" s="29" t="s">
        <v>37</v>
      </c>
      <c r="O39" s="29" t="s">
        <v>38</v>
      </c>
      <c r="P39" s="29" t="s">
        <v>39</v>
      </c>
      <c r="Q39" s="29" t="s">
        <v>40</v>
      </c>
      <c r="R39" s="29" t="s">
        <v>41</v>
      </c>
      <c r="S39" s="29" t="s">
        <v>42</v>
      </c>
      <c r="T39" s="29" t="s">
        <v>43</v>
      </c>
      <c r="U39" s="29" t="s">
        <v>44</v>
      </c>
      <c r="V39" s="29" t="s">
        <v>45</v>
      </c>
      <c r="W39" s="29" t="s">
        <v>46</v>
      </c>
      <c r="X39" s="29" t="s">
        <v>47</v>
      </c>
      <c r="Y39" s="29" t="s">
        <v>48</v>
      </c>
      <c r="Z39" s="29" t="s">
        <v>49</v>
      </c>
      <c r="AA39" s="29" t="s">
        <v>50</v>
      </c>
      <c r="AB39" s="29" t="s">
        <v>51</v>
      </c>
    </row>
    <row r="40" ht="12.75" customHeight="1">
      <c r="A40" s="40">
        <v>1.0</v>
      </c>
      <c r="B40" s="40" t="s">
        <v>52</v>
      </c>
      <c r="C40" s="40" t="b">
        <v>0</v>
      </c>
      <c r="D40" s="40" t="s">
        <v>53</v>
      </c>
      <c r="E40" s="40" t="s">
        <v>0</v>
      </c>
      <c r="F40" s="40" t="s">
        <v>54</v>
      </c>
      <c r="G40" s="40" t="s">
        <v>55</v>
      </c>
      <c r="H40" s="40" t="s">
        <v>56</v>
      </c>
      <c r="I40" s="40" t="s">
        <v>57</v>
      </c>
      <c r="J40" s="40" t="s">
        <v>58</v>
      </c>
      <c r="K40" s="40" t="s">
        <v>58</v>
      </c>
      <c r="L40" s="40" t="s">
        <v>58</v>
      </c>
      <c r="M40" s="40" t="s">
        <v>58</v>
      </c>
      <c r="N40" s="40" t="s">
        <v>58</v>
      </c>
      <c r="O40" s="40" t="b">
        <v>1</v>
      </c>
      <c r="P40" s="41">
        <v>0.03999999910593033</v>
      </c>
      <c r="Q40" s="40" t="b">
        <v>1</v>
      </c>
      <c r="R40" s="40">
        <v>1.0</v>
      </c>
      <c r="S40" s="40">
        <v>60.0</v>
      </c>
      <c r="T40" s="40" t="s">
        <v>58</v>
      </c>
      <c r="U40" s="41">
        <v>0.0</v>
      </c>
      <c r="V40" s="41">
        <v>0.0</v>
      </c>
      <c r="W40" s="41">
        <v>0.0</v>
      </c>
      <c r="X40" s="41">
        <v>-100.0</v>
      </c>
      <c r="Y40" s="40" t="s">
        <v>59</v>
      </c>
      <c r="Z40" s="40" t="s">
        <v>60</v>
      </c>
      <c r="AA40" s="40" t="s">
        <v>60</v>
      </c>
      <c r="AB40" s="40" t="s">
        <v>60</v>
      </c>
    </row>
    <row r="41" ht="12.75" customHeight="1">
      <c r="A41" s="40">
        <v>2.0</v>
      </c>
      <c r="B41" s="40" t="s">
        <v>61</v>
      </c>
      <c r="C41" s="40" t="b">
        <v>0</v>
      </c>
      <c r="D41" s="40" t="s">
        <v>62</v>
      </c>
      <c r="E41" s="40" t="s">
        <v>0</v>
      </c>
      <c r="F41" s="40" t="s">
        <v>54</v>
      </c>
      <c r="G41" s="40" t="s">
        <v>55</v>
      </c>
      <c r="H41" s="40" t="s">
        <v>56</v>
      </c>
      <c r="I41" s="41">
        <v>40.72941970825195</v>
      </c>
      <c r="J41" s="41">
        <v>41.145179748535156</v>
      </c>
      <c r="K41" s="41">
        <v>0.5879761576652527</v>
      </c>
      <c r="L41" s="41">
        <v>0.0</v>
      </c>
      <c r="M41" s="40" t="s">
        <v>58</v>
      </c>
      <c r="N41" s="40" t="s">
        <v>58</v>
      </c>
      <c r="O41" s="40" t="b">
        <v>1</v>
      </c>
      <c r="P41" s="41">
        <v>0.03999999910593033</v>
      </c>
      <c r="Q41" s="40" t="b">
        <v>1</v>
      </c>
      <c r="R41" s="40">
        <v>1.0</v>
      </c>
      <c r="S41" s="40">
        <v>60.0</v>
      </c>
      <c r="T41" s="40" t="s">
        <v>58</v>
      </c>
      <c r="U41" s="41">
        <v>0.0</v>
      </c>
      <c r="V41" s="41">
        <v>0.0</v>
      </c>
      <c r="W41" s="41">
        <v>0.0</v>
      </c>
      <c r="X41" s="41">
        <v>-100.0</v>
      </c>
      <c r="Y41" s="40" t="s">
        <v>60</v>
      </c>
      <c r="Z41" s="40" t="s">
        <v>59</v>
      </c>
      <c r="AA41" s="40" t="s">
        <v>59</v>
      </c>
      <c r="AB41" s="40" t="s">
        <v>60</v>
      </c>
    </row>
    <row r="42" ht="12.75" customHeight="1">
      <c r="A42" s="40">
        <v>3.0</v>
      </c>
      <c r="B42" s="40" t="s">
        <v>63</v>
      </c>
      <c r="C42" s="40" t="b">
        <v>0</v>
      </c>
      <c r="D42" s="40" t="s">
        <v>64</v>
      </c>
      <c r="E42" s="40" t="s">
        <v>0</v>
      </c>
      <c r="F42" s="40" t="s">
        <v>54</v>
      </c>
      <c r="G42" s="40" t="s">
        <v>55</v>
      </c>
      <c r="H42" s="40" t="s">
        <v>56</v>
      </c>
      <c r="I42" s="41">
        <v>43.12977981567383</v>
      </c>
      <c r="J42" s="41">
        <v>43.19148254394531</v>
      </c>
      <c r="K42" s="41">
        <v>0.08725813776254654</v>
      </c>
      <c r="L42" s="41">
        <v>0.0</v>
      </c>
      <c r="M42" s="40" t="s">
        <v>58</v>
      </c>
      <c r="N42" s="40" t="s">
        <v>58</v>
      </c>
      <c r="O42" s="40" t="b">
        <v>1</v>
      </c>
      <c r="P42" s="41">
        <v>0.03999999910593033</v>
      </c>
      <c r="Q42" s="40" t="b">
        <v>1</v>
      </c>
      <c r="R42" s="40">
        <v>1.0</v>
      </c>
      <c r="S42" s="40">
        <v>60.0</v>
      </c>
      <c r="T42" s="40" t="s">
        <v>58</v>
      </c>
      <c r="U42" s="41">
        <v>0.0</v>
      </c>
      <c r="V42" s="41">
        <v>0.0</v>
      </c>
      <c r="W42" s="41">
        <v>0.0</v>
      </c>
      <c r="X42" s="41">
        <v>-100.0</v>
      </c>
      <c r="Y42" s="40" t="s">
        <v>59</v>
      </c>
      <c r="Z42" s="40" t="s">
        <v>59</v>
      </c>
      <c r="AA42" s="40" t="s">
        <v>59</v>
      </c>
      <c r="AB42" s="40" t="s">
        <v>60</v>
      </c>
    </row>
    <row r="43" ht="12.75" customHeight="1">
      <c r="A43" s="40">
        <v>4.0</v>
      </c>
      <c r="B43" s="40" t="s">
        <v>65</v>
      </c>
      <c r="C43" s="40" t="b">
        <v>0</v>
      </c>
      <c r="D43" s="40" t="s">
        <v>66</v>
      </c>
      <c r="E43" s="40" t="s">
        <v>0</v>
      </c>
      <c r="F43" s="40" t="s">
        <v>54</v>
      </c>
      <c r="G43" s="40" t="s">
        <v>55</v>
      </c>
      <c r="H43" s="40" t="s">
        <v>56</v>
      </c>
      <c r="I43" s="41">
        <v>39.17436599731445</v>
      </c>
      <c r="J43" s="41">
        <v>38.87795639038086</v>
      </c>
      <c r="K43" s="41">
        <v>0.41918647289276123</v>
      </c>
      <c r="L43" s="41">
        <v>0.0</v>
      </c>
      <c r="M43" s="40" t="s">
        <v>58</v>
      </c>
      <c r="N43" s="40" t="s">
        <v>58</v>
      </c>
      <c r="O43" s="40" t="b">
        <v>1</v>
      </c>
      <c r="P43" s="41">
        <v>0.03999999910593033</v>
      </c>
      <c r="Q43" s="40" t="b">
        <v>1</v>
      </c>
      <c r="R43" s="40">
        <v>1.0</v>
      </c>
      <c r="S43" s="40">
        <v>60.0</v>
      </c>
      <c r="T43" s="40" t="s">
        <v>58</v>
      </c>
      <c r="U43" s="41">
        <v>0.0</v>
      </c>
      <c r="V43" s="41">
        <v>0.0</v>
      </c>
      <c r="W43" s="41">
        <v>0.0</v>
      </c>
      <c r="X43" s="41">
        <v>-100.0</v>
      </c>
      <c r="Y43" s="40" t="s">
        <v>59</v>
      </c>
      <c r="Z43" s="40" t="s">
        <v>59</v>
      </c>
      <c r="AA43" s="40" t="s">
        <v>59</v>
      </c>
      <c r="AB43" s="40" t="s">
        <v>60</v>
      </c>
    </row>
    <row r="44" ht="12.75" customHeight="1">
      <c r="A44" s="40">
        <v>5.0</v>
      </c>
      <c r="B44" s="40" t="s">
        <v>67</v>
      </c>
      <c r="C44" s="40" t="b">
        <v>0</v>
      </c>
      <c r="D44" s="40" t="s">
        <v>68</v>
      </c>
      <c r="E44" s="40" t="s">
        <v>0</v>
      </c>
      <c r="F44" s="40" t="s">
        <v>54</v>
      </c>
      <c r="G44" s="40" t="s">
        <v>55</v>
      </c>
      <c r="H44" s="40" t="s">
        <v>56</v>
      </c>
      <c r="I44" s="41">
        <v>38.311119079589844</v>
      </c>
      <c r="J44" s="41">
        <v>38.223411560058594</v>
      </c>
      <c r="K44" s="41">
        <v>0.12403985857963562</v>
      </c>
      <c r="L44" s="41">
        <v>0.0</v>
      </c>
      <c r="M44" s="40" t="s">
        <v>58</v>
      </c>
      <c r="N44" s="40" t="s">
        <v>58</v>
      </c>
      <c r="O44" s="40" t="b">
        <v>1</v>
      </c>
      <c r="P44" s="41">
        <v>0.03999999910593033</v>
      </c>
      <c r="Q44" s="40" t="b">
        <v>1</v>
      </c>
      <c r="R44" s="40">
        <v>1.0</v>
      </c>
      <c r="S44" s="40">
        <v>60.0</v>
      </c>
      <c r="T44" s="40" t="s">
        <v>58</v>
      </c>
      <c r="U44" s="41">
        <v>0.0</v>
      </c>
      <c r="V44" s="41">
        <v>0.0</v>
      </c>
      <c r="W44" s="41">
        <v>0.0</v>
      </c>
      <c r="X44" s="41">
        <v>-100.0</v>
      </c>
      <c r="Y44" s="40" t="s">
        <v>59</v>
      </c>
      <c r="Z44" s="40" t="s">
        <v>59</v>
      </c>
      <c r="AA44" s="40" t="s">
        <v>59</v>
      </c>
      <c r="AB44" s="40" t="s">
        <v>60</v>
      </c>
    </row>
    <row r="45" ht="12.75" customHeight="1">
      <c r="A45" s="42">
        <v>6.0</v>
      </c>
      <c r="B45" s="42" t="s">
        <v>69</v>
      </c>
      <c r="C45" s="42" t="b">
        <v>0</v>
      </c>
      <c r="D45" s="42" t="s">
        <v>70</v>
      </c>
      <c r="E45" s="42" t="s">
        <v>0</v>
      </c>
      <c r="F45" s="42" t="s">
        <v>71</v>
      </c>
      <c r="G45" s="42" t="s">
        <v>55</v>
      </c>
      <c r="H45" s="42" t="s">
        <v>56</v>
      </c>
      <c r="I45" s="43">
        <v>21.412954330444336</v>
      </c>
      <c r="J45" s="43">
        <v>30.968599319458008</v>
      </c>
      <c r="K45" s="43">
        <v>7.857930660247803</v>
      </c>
      <c r="L45" s="43">
        <v>1.0</v>
      </c>
      <c r="M45" s="42" t="s">
        <v>58</v>
      </c>
      <c r="N45" s="42" t="s">
        <v>58</v>
      </c>
      <c r="O45" s="42" t="b">
        <v>1</v>
      </c>
      <c r="P45" s="43">
        <v>0.03999999910593033</v>
      </c>
      <c r="Q45" s="42" t="b">
        <v>1</v>
      </c>
      <c r="R45" s="42">
        <v>1.0</v>
      </c>
      <c r="S45" s="42">
        <v>60.0</v>
      </c>
      <c r="T45" s="42" t="s">
        <v>58</v>
      </c>
      <c r="U45" s="43">
        <v>0.0</v>
      </c>
      <c r="V45" s="43">
        <v>0.0</v>
      </c>
      <c r="W45" s="43">
        <v>0.0</v>
      </c>
      <c r="X45" s="43">
        <v>-100.0</v>
      </c>
      <c r="Y45" s="42" t="s">
        <v>60</v>
      </c>
      <c r="Z45" s="42" t="s">
        <v>59</v>
      </c>
      <c r="AA45" s="42" t="s">
        <v>59</v>
      </c>
      <c r="AB45" s="42" t="s">
        <v>60</v>
      </c>
    </row>
    <row r="46" ht="12.75" customHeight="1">
      <c r="A46" s="42">
        <v>7.0</v>
      </c>
      <c r="B46" s="42" t="s">
        <v>72</v>
      </c>
      <c r="C46" s="42" t="b">
        <v>0</v>
      </c>
      <c r="D46" s="42" t="s">
        <v>70</v>
      </c>
      <c r="E46" s="42" t="s">
        <v>0</v>
      </c>
      <c r="F46" s="42" t="s">
        <v>71</v>
      </c>
      <c r="G46" s="42" t="s">
        <v>55</v>
      </c>
      <c r="H46" s="42" t="s">
        <v>56</v>
      </c>
      <c r="I46" s="43">
        <v>28.8897705078125</v>
      </c>
      <c r="J46" s="43">
        <v>30.968599319458008</v>
      </c>
      <c r="K46" s="43">
        <v>7.857930660247803</v>
      </c>
      <c r="L46" s="43">
        <v>1.0</v>
      </c>
      <c r="M46" s="42" t="s">
        <v>58</v>
      </c>
      <c r="N46" s="42" t="s">
        <v>58</v>
      </c>
      <c r="O46" s="42" t="b">
        <v>1</v>
      </c>
      <c r="P46" s="43">
        <v>0.03999999910593033</v>
      </c>
      <c r="Q46" s="42" t="b">
        <v>1</v>
      </c>
      <c r="R46" s="42">
        <v>1.0</v>
      </c>
      <c r="S46" s="42">
        <v>60.0</v>
      </c>
      <c r="T46" s="42" t="s">
        <v>58</v>
      </c>
      <c r="U46" s="43">
        <v>0.0</v>
      </c>
      <c r="V46" s="43">
        <v>0.0</v>
      </c>
      <c r="W46" s="43">
        <v>0.0</v>
      </c>
      <c r="X46" s="43">
        <v>-100.0</v>
      </c>
      <c r="Y46" s="42" t="s">
        <v>60</v>
      </c>
      <c r="Z46" s="42" t="s">
        <v>59</v>
      </c>
      <c r="AA46" s="42" t="s">
        <v>59</v>
      </c>
      <c r="AB46" s="42" t="s">
        <v>60</v>
      </c>
    </row>
    <row r="47" ht="12.75" customHeight="1">
      <c r="A47" s="42">
        <v>8.0</v>
      </c>
      <c r="B47" s="42" t="s">
        <v>73</v>
      </c>
      <c r="C47" s="42" t="b">
        <v>0</v>
      </c>
      <c r="D47" s="42" t="s">
        <v>70</v>
      </c>
      <c r="E47" s="42" t="s">
        <v>0</v>
      </c>
      <c r="F47" s="42" t="s">
        <v>71</v>
      </c>
      <c r="G47" s="42" t="s">
        <v>55</v>
      </c>
      <c r="H47" s="42" t="s">
        <v>56</v>
      </c>
      <c r="I47" s="43">
        <v>33.474571228027344</v>
      </c>
      <c r="J47" s="43">
        <v>30.968599319458008</v>
      </c>
      <c r="K47" s="43">
        <v>7.857930660247803</v>
      </c>
      <c r="L47" s="43">
        <v>1.0</v>
      </c>
      <c r="M47" s="42" t="s">
        <v>58</v>
      </c>
      <c r="N47" s="42" t="s">
        <v>58</v>
      </c>
      <c r="O47" s="42" t="b">
        <v>1</v>
      </c>
      <c r="P47" s="43">
        <v>0.03999999910593033</v>
      </c>
      <c r="Q47" s="42" t="b">
        <v>1</v>
      </c>
      <c r="R47" s="42">
        <v>1.0</v>
      </c>
      <c r="S47" s="42">
        <v>60.0</v>
      </c>
      <c r="T47" s="42" t="s">
        <v>58</v>
      </c>
      <c r="U47" s="43">
        <v>0.0</v>
      </c>
      <c r="V47" s="43">
        <v>0.0</v>
      </c>
      <c r="W47" s="43">
        <v>0.0</v>
      </c>
      <c r="X47" s="43">
        <v>-100.0</v>
      </c>
      <c r="Y47" s="42" t="s">
        <v>60</v>
      </c>
      <c r="Z47" s="42" t="s">
        <v>59</v>
      </c>
      <c r="AA47" s="42" t="s">
        <v>59</v>
      </c>
      <c r="AB47" s="42" t="s">
        <v>60</v>
      </c>
    </row>
    <row r="48" ht="12.75" customHeight="1">
      <c r="A48" s="42">
        <v>9.0</v>
      </c>
      <c r="B48" s="42" t="s">
        <v>74</v>
      </c>
      <c r="C48" s="42" t="b">
        <v>0</v>
      </c>
      <c r="D48" s="42" t="s">
        <v>70</v>
      </c>
      <c r="E48" s="42" t="s">
        <v>0</v>
      </c>
      <c r="F48" s="42" t="s">
        <v>71</v>
      </c>
      <c r="G48" s="42" t="s">
        <v>55</v>
      </c>
      <c r="H48" s="42" t="s">
        <v>56</v>
      </c>
      <c r="I48" s="43">
        <v>40.09709548950195</v>
      </c>
      <c r="J48" s="43">
        <v>30.968599319458008</v>
      </c>
      <c r="K48" s="43">
        <v>7.857930660247803</v>
      </c>
      <c r="L48" s="43">
        <v>1.0</v>
      </c>
      <c r="M48" s="42" t="s">
        <v>58</v>
      </c>
      <c r="N48" s="42" t="s">
        <v>58</v>
      </c>
      <c r="O48" s="42" t="b">
        <v>1</v>
      </c>
      <c r="P48" s="43">
        <v>0.03999999910593033</v>
      </c>
      <c r="Q48" s="42" t="b">
        <v>1</v>
      </c>
      <c r="R48" s="42">
        <v>1.0</v>
      </c>
      <c r="S48" s="42">
        <v>60.0</v>
      </c>
      <c r="T48" s="42" t="s">
        <v>58</v>
      </c>
      <c r="U48" s="43">
        <v>0.0</v>
      </c>
      <c r="V48" s="43">
        <v>0.0</v>
      </c>
      <c r="W48" s="43">
        <v>0.0</v>
      </c>
      <c r="X48" s="43">
        <v>-100.0</v>
      </c>
      <c r="Y48" s="42" t="s">
        <v>60</v>
      </c>
      <c r="Z48" s="42" t="s">
        <v>59</v>
      </c>
      <c r="AA48" s="42" t="s">
        <v>59</v>
      </c>
      <c r="AB48" s="42" t="s">
        <v>60</v>
      </c>
    </row>
    <row r="49" ht="12.75" customHeight="1">
      <c r="A49" s="42">
        <v>10.0</v>
      </c>
      <c r="B49" s="42" t="s">
        <v>75</v>
      </c>
      <c r="C49" s="42" t="b">
        <v>0</v>
      </c>
      <c r="D49" s="42" t="s">
        <v>70</v>
      </c>
      <c r="E49" s="42" t="s">
        <v>0</v>
      </c>
      <c r="F49" s="42" t="s">
        <v>71</v>
      </c>
      <c r="G49" s="42" t="s">
        <v>55</v>
      </c>
      <c r="H49" s="42" t="s">
        <v>56</v>
      </c>
      <c r="I49" s="42" t="s">
        <v>57</v>
      </c>
      <c r="J49" s="43">
        <v>30.968599319458008</v>
      </c>
      <c r="K49" s="43">
        <v>7.857930660247803</v>
      </c>
      <c r="L49" s="43">
        <v>1.0</v>
      </c>
      <c r="M49" s="42" t="s">
        <v>58</v>
      </c>
      <c r="N49" s="42" t="s">
        <v>58</v>
      </c>
      <c r="O49" s="42" t="b">
        <v>1</v>
      </c>
      <c r="P49" s="43">
        <v>0.03999999910593033</v>
      </c>
      <c r="Q49" s="42" t="b">
        <v>1</v>
      </c>
      <c r="R49" s="42">
        <v>1.0</v>
      </c>
      <c r="S49" s="42">
        <v>60.0</v>
      </c>
      <c r="T49" s="42" t="s">
        <v>58</v>
      </c>
      <c r="U49" s="43">
        <v>0.0</v>
      </c>
      <c r="V49" s="43">
        <v>0.0</v>
      </c>
      <c r="W49" s="43">
        <v>0.0</v>
      </c>
      <c r="X49" s="43">
        <v>-100.0</v>
      </c>
      <c r="Y49" s="42" t="s">
        <v>59</v>
      </c>
      <c r="Z49" s="42" t="s">
        <v>60</v>
      </c>
      <c r="AA49" s="42" t="s">
        <v>60</v>
      </c>
      <c r="AB49" s="42" t="s">
        <v>60</v>
      </c>
    </row>
    <row r="50" ht="12.75" customHeight="1">
      <c r="A50" s="40">
        <v>13.0</v>
      </c>
      <c r="B50" s="40" t="s">
        <v>76</v>
      </c>
      <c r="C50" s="40" t="b">
        <v>0</v>
      </c>
      <c r="D50" s="40" t="s">
        <v>53</v>
      </c>
      <c r="E50" s="40" t="s">
        <v>0</v>
      </c>
      <c r="F50" s="40" t="s">
        <v>54</v>
      </c>
      <c r="G50" s="40" t="s">
        <v>55</v>
      </c>
      <c r="H50" s="40" t="s">
        <v>56</v>
      </c>
      <c r="I50" s="40" t="s">
        <v>57</v>
      </c>
      <c r="J50" s="40" t="s">
        <v>58</v>
      </c>
      <c r="K50" s="40" t="s">
        <v>58</v>
      </c>
      <c r="L50" s="40" t="s">
        <v>58</v>
      </c>
      <c r="M50" s="40" t="s">
        <v>58</v>
      </c>
      <c r="N50" s="40" t="s">
        <v>58</v>
      </c>
      <c r="O50" s="40" t="b">
        <v>1</v>
      </c>
      <c r="P50" s="41">
        <v>0.03999999910593033</v>
      </c>
      <c r="Q50" s="40" t="b">
        <v>1</v>
      </c>
      <c r="R50" s="40">
        <v>1.0</v>
      </c>
      <c r="S50" s="40">
        <v>60.0</v>
      </c>
      <c r="T50" s="40" t="s">
        <v>58</v>
      </c>
      <c r="U50" s="41">
        <v>0.0</v>
      </c>
      <c r="V50" s="41">
        <v>0.0</v>
      </c>
      <c r="W50" s="41">
        <v>0.0</v>
      </c>
      <c r="X50" s="41">
        <v>-100.0</v>
      </c>
      <c r="Y50" s="40" t="s">
        <v>59</v>
      </c>
      <c r="Z50" s="40" t="s">
        <v>60</v>
      </c>
      <c r="AA50" s="40" t="s">
        <v>60</v>
      </c>
      <c r="AB50" s="40" t="s">
        <v>60</v>
      </c>
    </row>
    <row r="51" ht="12.75" customHeight="1">
      <c r="A51" s="40">
        <v>14.0</v>
      </c>
      <c r="B51" s="40" t="s">
        <v>77</v>
      </c>
      <c r="C51" s="40" t="b">
        <v>0</v>
      </c>
      <c r="D51" s="40" t="s">
        <v>62</v>
      </c>
      <c r="E51" s="40" t="s">
        <v>0</v>
      </c>
      <c r="F51" s="40" t="s">
        <v>54</v>
      </c>
      <c r="G51" s="40" t="s">
        <v>55</v>
      </c>
      <c r="H51" s="40" t="s">
        <v>56</v>
      </c>
      <c r="I51" s="41">
        <v>41.560943603515625</v>
      </c>
      <c r="J51" s="41">
        <v>41.145179748535156</v>
      </c>
      <c r="K51" s="41">
        <v>0.5879761576652527</v>
      </c>
      <c r="L51" s="41">
        <v>0.0</v>
      </c>
      <c r="M51" s="40" t="s">
        <v>58</v>
      </c>
      <c r="N51" s="40" t="s">
        <v>58</v>
      </c>
      <c r="O51" s="40" t="b">
        <v>1</v>
      </c>
      <c r="P51" s="41">
        <v>0.03999999910593033</v>
      </c>
      <c r="Q51" s="40" t="b">
        <v>1</v>
      </c>
      <c r="R51" s="40">
        <v>1.0</v>
      </c>
      <c r="S51" s="40">
        <v>60.0</v>
      </c>
      <c r="T51" s="40" t="s">
        <v>58</v>
      </c>
      <c r="U51" s="41">
        <v>0.0</v>
      </c>
      <c r="V51" s="41">
        <v>0.0</v>
      </c>
      <c r="W51" s="41">
        <v>0.0</v>
      </c>
      <c r="X51" s="41">
        <v>-100.0</v>
      </c>
      <c r="Y51" s="40" t="s">
        <v>60</v>
      </c>
      <c r="Z51" s="40" t="s">
        <v>59</v>
      </c>
      <c r="AA51" s="40" t="s">
        <v>59</v>
      </c>
      <c r="AB51" s="40" t="s">
        <v>60</v>
      </c>
    </row>
    <row r="52" ht="12.75" customHeight="1">
      <c r="A52" s="40">
        <v>15.0</v>
      </c>
      <c r="B52" s="40" t="s">
        <v>78</v>
      </c>
      <c r="C52" s="40" t="b">
        <v>0</v>
      </c>
      <c r="D52" s="40" t="s">
        <v>64</v>
      </c>
      <c r="E52" s="40" t="s">
        <v>0</v>
      </c>
      <c r="F52" s="40" t="s">
        <v>54</v>
      </c>
      <c r="G52" s="40" t="s">
        <v>55</v>
      </c>
      <c r="H52" s="40" t="s">
        <v>56</v>
      </c>
      <c r="I52" s="41">
        <v>43.25318145751953</v>
      </c>
      <c r="J52" s="41">
        <v>43.19148254394531</v>
      </c>
      <c r="K52" s="41">
        <v>0.08725813776254654</v>
      </c>
      <c r="L52" s="41">
        <v>0.0</v>
      </c>
      <c r="M52" s="40" t="s">
        <v>58</v>
      </c>
      <c r="N52" s="40" t="s">
        <v>58</v>
      </c>
      <c r="O52" s="40" t="b">
        <v>1</v>
      </c>
      <c r="P52" s="41">
        <v>0.03999999910593033</v>
      </c>
      <c r="Q52" s="40" t="b">
        <v>1</v>
      </c>
      <c r="R52" s="40">
        <v>1.0</v>
      </c>
      <c r="S52" s="40">
        <v>60.0</v>
      </c>
      <c r="T52" s="40" t="s">
        <v>58</v>
      </c>
      <c r="U52" s="41">
        <v>0.0</v>
      </c>
      <c r="V52" s="41">
        <v>0.0</v>
      </c>
      <c r="W52" s="41">
        <v>0.0</v>
      </c>
      <c r="X52" s="41">
        <v>-100.0</v>
      </c>
      <c r="Y52" s="40" t="s">
        <v>59</v>
      </c>
      <c r="Z52" s="40" t="s">
        <v>59</v>
      </c>
      <c r="AA52" s="40" t="s">
        <v>59</v>
      </c>
      <c r="AB52" s="40" t="s">
        <v>60</v>
      </c>
    </row>
    <row r="53" ht="12.75" customHeight="1">
      <c r="A53" s="40">
        <v>16.0</v>
      </c>
      <c r="B53" s="40" t="s">
        <v>79</v>
      </c>
      <c r="C53" s="40" t="b">
        <v>0</v>
      </c>
      <c r="D53" s="40" t="s">
        <v>66</v>
      </c>
      <c r="E53" s="40" t="s">
        <v>0</v>
      </c>
      <c r="F53" s="40" t="s">
        <v>54</v>
      </c>
      <c r="G53" s="40" t="s">
        <v>55</v>
      </c>
      <c r="H53" s="40" t="s">
        <v>56</v>
      </c>
      <c r="I53" s="41">
        <v>38.581546783447266</v>
      </c>
      <c r="J53" s="41">
        <v>38.87795639038086</v>
      </c>
      <c r="K53" s="41">
        <v>0.41918647289276123</v>
      </c>
      <c r="L53" s="41">
        <v>0.0</v>
      </c>
      <c r="M53" s="40" t="s">
        <v>58</v>
      </c>
      <c r="N53" s="40" t="s">
        <v>58</v>
      </c>
      <c r="O53" s="40" t="b">
        <v>1</v>
      </c>
      <c r="P53" s="41">
        <v>0.03999999910593033</v>
      </c>
      <c r="Q53" s="40" t="b">
        <v>1</v>
      </c>
      <c r="R53" s="40">
        <v>1.0</v>
      </c>
      <c r="S53" s="40">
        <v>60.0</v>
      </c>
      <c r="T53" s="40" t="s">
        <v>58</v>
      </c>
      <c r="U53" s="41">
        <v>0.0</v>
      </c>
      <c r="V53" s="41">
        <v>0.0</v>
      </c>
      <c r="W53" s="41">
        <v>0.0</v>
      </c>
      <c r="X53" s="41">
        <v>-100.0</v>
      </c>
      <c r="Y53" s="40" t="s">
        <v>59</v>
      </c>
      <c r="Z53" s="40" t="s">
        <v>59</v>
      </c>
      <c r="AA53" s="40" t="s">
        <v>59</v>
      </c>
      <c r="AB53" s="40" t="s">
        <v>60</v>
      </c>
    </row>
    <row r="54" ht="12.75" customHeight="1">
      <c r="A54" s="40">
        <v>17.0</v>
      </c>
      <c r="B54" s="40" t="s">
        <v>80</v>
      </c>
      <c r="C54" s="40" t="b">
        <v>0</v>
      </c>
      <c r="D54" s="40" t="s">
        <v>68</v>
      </c>
      <c r="E54" s="40" t="s">
        <v>0</v>
      </c>
      <c r="F54" s="40" t="s">
        <v>54</v>
      </c>
      <c r="G54" s="40" t="s">
        <v>55</v>
      </c>
      <c r="H54" s="40" t="s">
        <v>56</v>
      </c>
      <c r="I54" s="41">
        <v>38.13570022583008</v>
      </c>
      <c r="J54" s="41">
        <v>38.223411560058594</v>
      </c>
      <c r="K54" s="41">
        <v>0.12403985857963562</v>
      </c>
      <c r="L54" s="41">
        <v>0.0</v>
      </c>
      <c r="M54" s="40" t="s">
        <v>58</v>
      </c>
      <c r="N54" s="40" t="s">
        <v>58</v>
      </c>
      <c r="O54" s="40" t="b">
        <v>1</v>
      </c>
      <c r="P54" s="41">
        <v>0.03999999910593033</v>
      </c>
      <c r="Q54" s="40" t="b">
        <v>1</v>
      </c>
      <c r="R54" s="40">
        <v>1.0</v>
      </c>
      <c r="S54" s="40">
        <v>60.0</v>
      </c>
      <c r="T54" s="40" t="s">
        <v>58</v>
      </c>
      <c r="U54" s="41">
        <v>0.0</v>
      </c>
      <c r="V54" s="41">
        <v>0.0</v>
      </c>
      <c r="W54" s="41">
        <v>0.0</v>
      </c>
      <c r="X54" s="41">
        <v>-100.0</v>
      </c>
      <c r="Y54" s="40" t="s">
        <v>59</v>
      </c>
      <c r="Z54" s="40" t="s">
        <v>59</v>
      </c>
      <c r="AA54" s="40" t="s">
        <v>59</v>
      </c>
      <c r="AB54" s="40" t="s">
        <v>60</v>
      </c>
    </row>
    <row r="55" ht="12.75" customHeight="1">
      <c r="A55" s="42">
        <v>18.0</v>
      </c>
      <c r="B55" s="42" t="s">
        <v>81</v>
      </c>
      <c r="C55" s="42" t="b">
        <v>0</v>
      </c>
      <c r="D55" s="42" t="s">
        <v>70</v>
      </c>
      <c r="E55" s="42" t="s">
        <v>18</v>
      </c>
      <c r="F55" s="42" t="s">
        <v>71</v>
      </c>
      <c r="G55" s="42" t="s">
        <v>55</v>
      </c>
      <c r="H55" s="42" t="s">
        <v>56</v>
      </c>
      <c r="I55" s="43">
        <v>24.280744552612305</v>
      </c>
      <c r="J55" s="43">
        <v>32.08054733276367</v>
      </c>
      <c r="K55" s="43">
        <v>7.837888717651367</v>
      </c>
      <c r="L55" s="43">
        <v>1.0</v>
      </c>
      <c r="M55" s="42" t="s">
        <v>58</v>
      </c>
      <c r="N55" s="42" t="s">
        <v>58</v>
      </c>
      <c r="O55" s="42" t="b">
        <v>1</v>
      </c>
      <c r="P55" s="43">
        <v>0.03999999910593033</v>
      </c>
      <c r="Q55" s="42" t="b">
        <v>1</v>
      </c>
      <c r="R55" s="42">
        <v>1.0</v>
      </c>
      <c r="S55" s="42">
        <v>60.0</v>
      </c>
      <c r="T55" s="42" t="s">
        <v>58</v>
      </c>
      <c r="U55" s="43">
        <v>0.0</v>
      </c>
      <c r="V55" s="43">
        <v>0.0</v>
      </c>
      <c r="W55" s="43">
        <v>0.0</v>
      </c>
      <c r="X55" s="43">
        <v>-100.0</v>
      </c>
      <c r="Y55" s="42" t="s">
        <v>60</v>
      </c>
      <c r="Z55" s="42" t="s">
        <v>59</v>
      </c>
      <c r="AA55" s="42" t="s">
        <v>59</v>
      </c>
      <c r="AB55" s="42" t="s">
        <v>60</v>
      </c>
    </row>
    <row r="56" ht="12.75" customHeight="1">
      <c r="A56" s="42">
        <v>19.0</v>
      </c>
      <c r="B56" s="42" t="s">
        <v>82</v>
      </c>
      <c r="C56" s="42" t="b">
        <v>0</v>
      </c>
      <c r="D56" s="42" t="s">
        <v>70</v>
      </c>
      <c r="E56" s="42" t="s">
        <v>18</v>
      </c>
      <c r="F56" s="42" t="s">
        <v>71</v>
      </c>
      <c r="G56" s="42" t="s">
        <v>55</v>
      </c>
      <c r="H56" s="42" t="s">
        <v>56</v>
      </c>
      <c r="I56" s="43">
        <v>32.004920959472656</v>
      </c>
      <c r="J56" s="43">
        <v>32.08054733276367</v>
      </c>
      <c r="K56" s="43">
        <v>7.837888717651367</v>
      </c>
      <c r="L56" s="43">
        <v>1.0</v>
      </c>
      <c r="M56" s="42" t="s">
        <v>58</v>
      </c>
      <c r="N56" s="42" t="s">
        <v>58</v>
      </c>
      <c r="O56" s="42" t="b">
        <v>1</v>
      </c>
      <c r="P56" s="43">
        <v>0.03999999910593033</v>
      </c>
      <c r="Q56" s="42" t="b">
        <v>1</v>
      </c>
      <c r="R56" s="42">
        <v>1.0</v>
      </c>
      <c r="S56" s="42">
        <v>60.0</v>
      </c>
      <c r="T56" s="42" t="s">
        <v>58</v>
      </c>
      <c r="U56" s="43">
        <v>0.0</v>
      </c>
      <c r="V56" s="43">
        <v>0.0</v>
      </c>
      <c r="W56" s="43">
        <v>0.0</v>
      </c>
      <c r="X56" s="43">
        <v>-100.0</v>
      </c>
      <c r="Y56" s="42" t="s">
        <v>60</v>
      </c>
      <c r="Z56" s="42" t="s">
        <v>59</v>
      </c>
      <c r="AA56" s="42" t="s">
        <v>59</v>
      </c>
      <c r="AB56" s="42" t="s">
        <v>60</v>
      </c>
    </row>
    <row r="57" ht="12.75" customHeight="1">
      <c r="A57" s="42">
        <v>20.0</v>
      </c>
      <c r="B57" s="42" t="s">
        <v>83</v>
      </c>
      <c r="C57" s="42" t="b">
        <v>0</v>
      </c>
      <c r="D57" s="42" t="s">
        <v>70</v>
      </c>
      <c r="E57" s="42" t="s">
        <v>18</v>
      </c>
      <c r="F57" s="42" t="s">
        <v>71</v>
      </c>
      <c r="G57" s="42" t="s">
        <v>55</v>
      </c>
      <c r="H57" s="42" t="s">
        <v>56</v>
      </c>
      <c r="I57" s="43">
        <v>39.95597457885742</v>
      </c>
      <c r="J57" s="43">
        <v>32.08054733276367</v>
      </c>
      <c r="K57" s="43">
        <v>7.837888717651367</v>
      </c>
      <c r="L57" s="43">
        <v>1.0</v>
      </c>
      <c r="M57" s="42" t="s">
        <v>58</v>
      </c>
      <c r="N57" s="42" t="s">
        <v>58</v>
      </c>
      <c r="O57" s="42" t="b">
        <v>1</v>
      </c>
      <c r="P57" s="43">
        <v>0.03999999910593033</v>
      </c>
      <c r="Q57" s="42" t="b">
        <v>1</v>
      </c>
      <c r="R57" s="42">
        <v>1.0</v>
      </c>
      <c r="S57" s="42">
        <v>60.0</v>
      </c>
      <c r="T57" s="42" t="s">
        <v>58</v>
      </c>
      <c r="U57" s="43">
        <v>0.0</v>
      </c>
      <c r="V57" s="43">
        <v>0.0</v>
      </c>
      <c r="W57" s="43">
        <v>0.0</v>
      </c>
      <c r="X57" s="43">
        <v>-100.0</v>
      </c>
      <c r="Y57" s="42" t="s">
        <v>60</v>
      </c>
      <c r="Z57" s="42" t="s">
        <v>59</v>
      </c>
      <c r="AA57" s="42" t="s">
        <v>59</v>
      </c>
      <c r="AB57" s="42" t="s">
        <v>60</v>
      </c>
    </row>
    <row r="58" ht="12.75" customHeight="1">
      <c r="A58" s="42">
        <v>21.0</v>
      </c>
      <c r="B58" s="42" t="s">
        <v>84</v>
      </c>
      <c r="C58" s="42" t="b">
        <v>0</v>
      </c>
      <c r="D58" s="42" t="s">
        <v>70</v>
      </c>
      <c r="E58" s="42" t="s">
        <v>18</v>
      </c>
      <c r="F58" s="42" t="s">
        <v>71</v>
      </c>
      <c r="G58" s="42" t="s">
        <v>55</v>
      </c>
      <c r="H58" s="42" t="s">
        <v>56</v>
      </c>
      <c r="I58" s="42" t="s">
        <v>57</v>
      </c>
      <c r="J58" s="43">
        <v>32.08054733276367</v>
      </c>
      <c r="K58" s="43">
        <v>7.837888717651367</v>
      </c>
      <c r="L58" s="43">
        <v>1.0</v>
      </c>
      <c r="M58" s="42" t="s">
        <v>58</v>
      </c>
      <c r="N58" s="42" t="s">
        <v>58</v>
      </c>
      <c r="O58" s="42" t="b">
        <v>1</v>
      </c>
      <c r="P58" s="43">
        <v>0.03999999910593033</v>
      </c>
      <c r="Q58" s="42" t="b">
        <v>1</v>
      </c>
      <c r="R58" s="42">
        <v>1.0</v>
      </c>
      <c r="S58" s="42">
        <v>60.0</v>
      </c>
      <c r="T58" s="42" t="s">
        <v>58</v>
      </c>
      <c r="U58" s="43">
        <v>0.0</v>
      </c>
      <c r="V58" s="43">
        <v>0.0</v>
      </c>
      <c r="W58" s="43">
        <v>0.0</v>
      </c>
      <c r="X58" s="43">
        <v>-100.0</v>
      </c>
      <c r="Y58" s="42" t="s">
        <v>59</v>
      </c>
      <c r="Z58" s="42" t="s">
        <v>60</v>
      </c>
      <c r="AA58" s="42" t="s">
        <v>60</v>
      </c>
      <c r="AB58" s="42" t="s">
        <v>60</v>
      </c>
    </row>
    <row r="59" ht="12.75" customHeight="1">
      <c r="A59" s="42">
        <v>22.0</v>
      </c>
      <c r="B59" s="42" t="s">
        <v>85</v>
      </c>
      <c r="C59" s="42" t="b">
        <v>0</v>
      </c>
      <c r="D59" s="42" t="s">
        <v>70</v>
      </c>
      <c r="E59" s="42" t="s">
        <v>18</v>
      </c>
      <c r="F59" s="42" t="s">
        <v>71</v>
      </c>
      <c r="G59" s="42" t="s">
        <v>55</v>
      </c>
      <c r="H59" s="42" t="s">
        <v>56</v>
      </c>
      <c r="I59" s="42" t="s">
        <v>57</v>
      </c>
      <c r="J59" s="43">
        <v>32.08054733276367</v>
      </c>
      <c r="K59" s="43">
        <v>7.837888717651367</v>
      </c>
      <c r="L59" s="43">
        <v>1.0</v>
      </c>
      <c r="M59" s="42" t="s">
        <v>58</v>
      </c>
      <c r="N59" s="42" t="s">
        <v>58</v>
      </c>
      <c r="O59" s="42" t="b">
        <v>1</v>
      </c>
      <c r="P59" s="43">
        <v>0.03999999910593033</v>
      </c>
      <c r="Q59" s="42" t="b">
        <v>1</v>
      </c>
      <c r="R59" s="42">
        <v>1.0</v>
      </c>
      <c r="S59" s="42">
        <v>60.0</v>
      </c>
      <c r="T59" s="42" t="s">
        <v>58</v>
      </c>
      <c r="U59" s="43">
        <v>0.0</v>
      </c>
      <c r="V59" s="43">
        <v>0.0</v>
      </c>
      <c r="W59" s="43">
        <v>0.0</v>
      </c>
      <c r="X59" s="43">
        <v>-100.0</v>
      </c>
      <c r="Y59" s="42" t="s">
        <v>59</v>
      </c>
      <c r="Z59" s="42" t="s">
        <v>60</v>
      </c>
      <c r="AA59" s="42" t="s">
        <v>60</v>
      </c>
      <c r="AB59" s="42" t="s">
        <v>60</v>
      </c>
    </row>
    <row r="60" ht="12.75" customHeight="1">
      <c r="A60" s="40">
        <v>25.0</v>
      </c>
      <c r="B60" s="40" t="s">
        <v>86</v>
      </c>
      <c r="C60" s="40" t="b">
        <v>0</v>
      </c>
      <c r="D60" s="40" t="s">
        <v>53</v>
      </c>
      <c r="E60" s="40" t="s">
        <v>18</v>
      </c>
      <c r="F60" s="40" t="s">
        <v>54</v>
      </c>
      <c r="G60" s="40" t="s">
        <v>55</v>
      </c>
      <c r="H60" s="40" t="s">
        <v>56</v>
      </c>
      <c r="I60" s="41">
        <v>40.61427307128906</v>
      </c>
      <c r="J60" s="41">
        <v>43.25345993041992</v>
      </c>
      <c r="K60" s="41">
        <v>3.7323739528656006</v>
      </c>
      <c r="L60" s="41">
        <v>0.0</v>
      </c>
      <c r="M60" s="40" t="s">
        <v>58</v>
      </c>
      <c r="N60" s="40" t="s">
        <v>58</v>
      </c>
      <c r="O60" s="40" t="b">
        <v>1</v>
      </c>
      <c r="P60" s="41">
        <v>0.03999999910593033</v>
      </c>
      <c r="Q60" s="40" t="b">
        <v>1</v>
      </c>
      <c r="R60" s="40">
        <v>1.0</v>
      </c>
      <c r="S60" s="40">
        <v>60.0</v>
      </c>
      <c r="T60" s="40" t="s">
        <v>58</v>
      </c>
      <c r="U60" s="41">
        <v>0.0</v>
      </c>
      <c r="V60" s="41">
        <v>0.0</v>
      </c>
      <c r="W60" s="41">
        <v>0.0</v>
      </c>
      <c r="X60" s="41">
        <v>-100.0</v>
      </c>
      <c r="Y60" s="40" t="s">
        <v>60</v>
      </c>
      <c r="Z60" s="40" t="s">
        <v>59</v>
      </c>
      <c r="AA60" s="40" t="s">
        <v>59</v>
      </c>
      <c r="AB60" s="40" t="s">
        <v>60</v>
      </c>
    </row>
    <row r="61" ht="12.75" customHeight="1">
      <c r="A61" s="40">
        <v>26.0</v>
      </c>
      <c r="B61" s="40" t="s">
        <v>87</v>
      </c>
      <c r="C61" s="40" t="b">
        <v>0</v>
      </c>
      <c r="D61" s="40" t="s">
        <v>62</v>
      </c>
      <c r="E61" s="40" t="s">
        <v>18</v>
      </c>
      <c r="F61" s="40" t="s">
        <v>54</v>
      </c>
      <c r="G61" s="40" t="s">
        <v>55</v>
      </c>
      <c r="H61" s="40" t="s">
        <v>56</v>
      </c>
      <c r="I61" s="41">
        <v>36.731021881103516</v>
      </c>
      <c r="J61" s="41">
        <v>36.89130401611328</v>
      </c>
      <c r="K61" s="41">
        <v>0.2266758680343628</v>
      </c>
      <c r="L61" s="41">
        <v>0.0</v>
      </c>
      <c r="M61" s="40" t="s">
        <v>58</v>
      </c>
      <c r="N61" s="40" t="s">
        <v>58</v>
      </c>
      <c r="O61" s="40" t="b">
        <v>1</v>
      </c>
      <c r="P61" s="41">
        <v>0.03999999910593033</v>
      </c>
      <c r="Q61" s="40" t="b">
        <v>1</v>
      </c>
      <c r="R61" s="40">
        <v>1.0</v>
      </c>
      <c r="S61" s="40">
        <v>60.0</v>
      </c>
      <c r="T61" s="40" t="s">
        <v>58</v>
      </c>
      <c r="U61" s="41">
        <v>0.0</v>
      </c>
      <c r="V61" s="41">
        <v>0.0</v>
      </c>
      <c r="W61" s="41">
        <v>0.0</v>
      </c>
      <c r="X61" s="41">
        <v>-100.0</v>
      </c>
      <c r="Y61" s="40" t="s">
        <v>59</v>
      </c>
      <c r="Z61" s="40" t="s">
        <v>59</v>
      </c>
      <c r="AA61" s="40" t="s">
        <v>59</v>
      </c>
      <c r="AB61" s="40" t="s">
        <v>60</v>
      </c>
    </row>
    <row r="62" ht="12.75" customHeight="1">
      <c r="A62" s="40">
        <v>27.0</v>
      </c>
      <c r="B62" s="40" t="s">
        <v>88</v>
      </c>
      <c r="C62" s="40" t="b">
        <v>0</v>
      </c>
      <c r="D62" s="40" t="s">
        <v>64</v>
      </c>
      <c r="E62" s="40" t="s">
        <v>18</v>
      </c>
      <c r="F62" s="40" t="s">
        <v>54</v>
      </c>
      <c r="G62" s="40" t="s">
        <v>55</v>
      </c>
      <c r="H62" s="40" t="s">
        <v>56</v>
      </c>
      <c r="I62" s="41">
        <v>35.78386688232422</v>
      </c>
      <c r="J62" s="41">
        <v>35.84325408935547</v>
      </c>
      <c r="K62" s="41">
        <v>0.08398619294166565</v>
      </c>
      <c r="L62" s="41">
        <v>0.0</v>
      </c>
      <c r="M62" s="40" t="s">
        <v>58</v>
      </c>
      <c r="N62" s="40" t="s">
        <v>58</v>
      </c>
      <c r="O62" s="40" t="b">
        <v>1</v>
      </c>
      <c r="P62" s="41">
        <v>0.03999999910593033</v>
      </c>
      <c r="Q62" s="40" t="b">
        <v>1</v>
      </c>
      <c r="R62" s="40">
        <v>1.0</v>
      </c>
      <c r="S62" s="40">
        <v>60.0</v>
      </c>
      <c r="T62" s="40" t="s">
        <v>58</v>
      </c>
      <c r="U62" s="41">
        <v>0.0</v>
      </c>
      <c r="V62" s="41">
        <v>0.0</v>
      </c>
      <c r="W62" s="41">
        <v>0.0</v>
      </c>
      <c r="X62" s="41">
        <v>-100.0</v>
      </c>
      <c r="Y62" s="40" t="s">
        <v>59</v>
      </c>
      <c r="Z62" s="40" t="s">
        <v>59</v>
      </c>
      <c r="AA62" s="40" t="s">
        <v>59</v>
      </c>
      <c r="AB62" s="40" t="s">
        <v>60</v>
      </c>
    </row>
    <row r="63" ht="12.75" customHeight="1">
      <c r="A63" s="40">
        <v>28.0</v>
      </c>
      <c r="B63" s="40" t="s">
        <v>89</v>
      </c>
      <c r="C63" s="40" t="b">
        <v>0</v>
      </c>
      <c r="D63" s="40" t="s">
        <v>66</v>
      </c>
      <c r="E63" s="40" t="s">
        <v>18</v>
      </c>
      <c r="F63" s="40" t="s">
        <v>54</v>
      </c>
      <c r="G63" s="40" t="s">
        <v>55</v>
      </c>
      <c r="H63" s="40" t="s">
        <v>56</v>
      </c>
      <c r="I63" s="41">
        <v>33.133689880371094</v>
      </c>
      <c r="J63" s="41">
        <v>33.40470504760742</v>
      </c>
      <c r="K63" s="41">
        <v>0.38327333331108093</v>
      </c>
      <c r="L63" s="41">
        <v>0.0</v>
      </c>
      <c r="M63" s="40" t="s">
        <v>58</v>
      </c>
      <c r="N63" s="40" t="s">
        <v>58</v>
      </c>
      <c r="O63" s="40" t="b">
        <v>1</v>
      </c>
      <c r="P63" s="41">
        <v>0.03999999910593033</v>
      </c>
      <c r="Q63" s="40" t="b">
        <v>1</v>
      </c>
      <c r="R63" s="40">
        <v>1.0</v>
      </c>
      <c r="S63" s="40">
        <v>60.0</v>
      </c>
      <c r="T63" s="40" t="s">
        <v>58</v>
      </c>
      <c r="U63" s="41">
        <v>0.0</v>
      </c>
      <c r="V63" s="41">
        <v>0.0</v>
      </c>
      <c r="W63" s="41">
        <v>0.0</v>
      </c>
      <c r="X63" s="41">
        <v>-100.0</v>
      </c>
      <c r="Y63" s="40" t="s">
        <v>59</v>
      </c>
      <c r="Z63" s="40" t="s">
        <v>59</v>
      </c>
      <c r="AA63" s="40" t="s">
        <v>59</v>
      </c>
      <c r="AB63" s="40" t="s">
        <v>60</v>
      </c>
    </row>
    <row r="64" ht="12.75" customHeight="1">
      <c r="A64" s="40">
        <v>29.0</v>
      </c>
      <c r="B64" s="40" t="s">
        <v>90</v>
      </c>
      <c r="C64" s="40" t="b">
        <v>0</v>
      </c>
      <c r="D64" s="40" t="s">
        <v>68</v>
      </c>
      <c r="E64" s="40" t="s">
        <v>18</v>
      </c>
      <c r="F64" s="40" t="s">
        <v>54</v>
      </c>
      <c r="G64" s="40" t="s">
        <v>55</v>
      </c>
      <c r="H64" s="40" t="s">
        <v>56</v>
      </c>
      <c r="I64" s="41">
        <v>33.01438903808594</v>
      </c>
      <c r="J64" s="41">
        <v>32.98515701293945</v>
      </c>
      <c r="K64" s="41">
        <v>0.04134032502770424</v>
      </c>
      <c r="L64" s="41">
        <v>0.0</v>
      </c>
      <c r="M64" s="40" t="s">
        <v>58</v>
      </c>
      <c r="N64" s="40" t="s">
        <v>58</v>
      </c>
      <c r="O64" s="40" t="b">
        <v>1</v>
      </c>
      <c r="P64" s="41">
        <v>0.03999999910593033</v>
      </c>
      <c r="Q64" s="40" t="b">
        <v>1</v>
      </c>
      <c r="R64" s="40">
        <v>1.0</v>
      </c>
      <c r="S64" s="40">
        <v>60.0</v>
      </c>
      <c r="T64" s="40" t="s">
        <v>58</v>
      </c>
      <c r="U64" s="41">
        <v>0.0</v>
      </c>
      <c r="V64" s="41">
        <v>0.0</v>
      </c>
      <c r="W64" s="41">
        <v>0.0</v>
      </c>
      <c r="X64" s="41">
        <v>-100.0</v>
      </c>
      <c r="Y64" s="40" t="s">
        <v>59</v>
      </c>
      <c r="Z64" s="40" t="s">
        <v>59</v>
      </c>
      <c r="AA64" s="40" t="s">
        <v>59</v>
      </c>
      <c r="AB64" s="40" t="s">
        <v>60</v>
      </c>
    </row>
    <row r="65" ht="12.75" customHeight="1">
      <c r="A65" s="29">
        <v>37.0</v>
      </c>
      <c r="B65" s="29" t="s">
        <v>91</v>
      </c>
      <c r="C65" s="29" t="b">
        <v>0</v>
      </c>
      <c r="D65" s="29" t="s">
        <v>53</v>
      </c>
      <c r="E65" s="29" t="s">
        <v>18</v>
      </c>
      <c r="F65" s="29" t="s">
        <v>54</v>
      </c>
      <c r="G65" s="29" t="s">
        <v>55</v>
      </c>
      <c r="H65" s="29" t="s">
        <v>56</v>
      </c>
      <c r="I65" s="30">
        <v>45.89264678955078</v>
      </c>
      <c r="J65" s="30">
        <v>43.25345993041992</v>
      </c>
      <c r="K65" s="30">
        <v>3.7323739528656006</v>
      </c>
      <c r="L65" s="30">
        <v>0.0</v>
      </c>
      <c r="M65" s="29" t="s">
        <v>58</v>
      </c>
      <c r="N65" s="29" t="s">
        <v>58</v>
      </c>
      <c r="O65" s="29" t="b">
        <v>1</v>
      </c>
      <c r="P65" s="30">
        <v>0.03999999910593033</v>
      </c>
      <c r="Q65" s="29" t="b">
        <v>1</v>
      </c>
      <c r="R65" s="29">
        <v>1.0</v>
      </c>
      <c r="S65" s="29">
        <v>60.0</v>
      </c>
      <c r="T65" s="29" t="s">
        <v>58</v>
      </c>
      <c r="U65" s="30">
        <v>0.0</v>
      </c>
      <c r="V65" s="30">
        <v>0.0</v>
      </c>
      <c r="W65" s="30">
        <v>0.0</v>
      </c>
      <c r="X65" s="30">
        <v>-100.0</v>
      </c>
      <c r="Y65" s="29" t="s">
        <v>60</v>
      </c>
      <c r="Z65" s="29" t="s">
        <v>59</v>
      </c>
      <c r="AA65" s="29" t="s">
        <v>59</v>
      </c>
      <c r="AB65" s="29" t="s">
        <v>60</v>
      </c>
    </row>
    <row r="66" ht="12.75" customHeight="1">
      <c r="A66" s="29">
        <v>38.0</v>
      </c>
      <c r="B66" s="29" t="s">
        <v>92</v>
      </c>
      <c r="C66" s="29" t="b">
        <v>0</v>
      </c>
      <c r="D66" s="29" t="s">
        <v>62</v>
      </c>
      <c r="E66" s="29" t="s">
        <v>18</v>
      </c>
      <c r="F66" s="29" t="s">
        <v>54</v>
      </c>
      <c r="G66" s="29" t="s">
        <v>55</v>
      </c>
      <c r="H66" s="29" t="s">
        <v>56</v>
      </c>
      <c r="I66" s="30">
        <v>37.05158996582031</v>
      </c>
      <c r="J66" s="30">
        <v>36.89130401611328</v>
      </c>
      <c r="K66" s="30">
        <v>0.2266758680343628</v>
      </c>
      <c r="L66" s="30">
        <v>0.0</v>
      </c>
      <c r="M66" s="29" t="s">
        <v>58</v>
      </c>
      <c r="N66" s="29" t="s">
        <v>58</v>
      </c>
      <c r="O66" s="29" t="b">
        <v>1</v>
      </c>
      <c r="P66" s="30">
        <v>0.03999999910593033</v>
      </c>
      <c r="Q66" s="29" t="b">
        <v>1</v>
      </c>
      <c r="R66" s="29">
        <v>1.0</v>
      </c>
      <c r="S66" s="29">
        <v>60.0</v>
      </c>
      <c r="T66" s="29" t="s">
        <v>58</v>
      </c>
      <c r="U66" s="30">
        <v>0.0</v>
      </c>
      <c r="V66" s="30">
        <v>0.0</v>
      </c>
      <c r="W66" s="30">
        <v>0.0</v>
      </c>
      <c r="X66" s="30">
        <v>-100.0</v>
      </c>
      <c r="Y66" s="29" t="s">
        <v>59</v>
      </c>
      <c r="Z66" s="29" t="s">
        <v>59</v>
      </c>
      <c r="AA66" s="29" t="s">
        <v>59</v>
      </c>
      <c r="AB66" s="29" t="s">
        <v>60</v>
      </c>
    </row>
    <row r="67" ht="12.75" customHeight="1">
      <c r="A67" s="29">
        <v>39.0</v>
      </c>
      <c r="B67" s="29" t="s">
        <v>93</v>
      </c>
      <c r="C67" s="29" t="b">
        <v>0</v>
      </c>
      <c r="D67" s="29" t="s">
        <v>64</v>
      </c>
      <c r="E67" s="29" t="s">
        <v>18</v>
      </c>
      <c r="F67" s="29" t="s">
        <v>54</v>
      </c>
      <c r="G67" s="29" t="s">
        <v>55</v>
      </c>
      <c r="H67" s="29" t="s">
        <v>56</v>
      </c>
      <c r="I67" s="30">
        <v>35.90264129638672</v>
      </c>
      <c r="J67" s="30">
        <v>35.84325408935547</v>
      </c>
      <c r="K67" s="30">
        <v>0.08398619294166565</v>
      </c>
      <c r="L67" s="30">
        <v>0.0</v>
      </c>
      <c r="M67" s="29" t="s">
        <v>58</v>
      </c>
      <c r="N67" s="29" t="s">
        <v>58</v>
      </c>
      <c r="O67" s="29" t="b">
        <v>1</v>
      </c>
      <c r="P67" s="30">
        <v>0.03999999910593033</v>
      </c>
      <c r="Q67" s="29" t="b">
        <v>1</v>
      </c>
      <c r="R67" s="29">
        <v>1.0</v>
      </c>
      <c r="S67" s="29">
        <v>60.0</v>
      </c>
      <c r="T67" s="29" t="s">
        <v>58</v>
      </c>
      <c r="U67" s="30">
        <v>0.0</v>
      </c>
      <c r="V67" s="30">
        <v>0.0</v>
      </c>
      <c r="W67" s="30">
        <v>0.0</v>
      </c>
      <c r="X67" s="30">
        <v>-100.0</v>
      </c>
      <c r="Y67" s="29" t="s">
        <v>59</v>
      </c>
      <c r="Z67" s="29" t="s">
        <v>59</v>
      </c>
      <c r="AA67" s="29" t="s">
        <v>59</v>
      </c>
      <c r="AB67" s="29" t="s">
        <v>60</v>
      </c>
    </row>
    <row r="68" ht="12.75" customHeight="1">
      <c r="A68" s="29">
        <v>40.0</v>
      </c>
      <c r="B68" s="29" t="s">
        <v>94</v>
      </c>
      <c r="C68" s="29" t="b">
        <v>0</v>
      </c>
      <c r="D68" s="29" t="s">
        <v>66</v>
      </c>
      <c r="E68" s="29" t="s">
        <v>18</v>
      </c>
      <c r="F68" s="29" t="s">
        <v>54</v>
      </c>
      <c r="G68" s="29" t="s">
        <v>55</v>
      </c>
      <c r="H68" s="29" t="s">
        <v>56</v>
      </c>
      <c r="I68" s="30">
        <v>33.67572021484375</v>
      </c>
      <c r="J68" s="30">
        <v>33.40470504760742</v>
      </c>
      <c r="K68" s="30">
        <v>0.38327333331108093</v>
      </c>
      <c r="L68" s="30">
        <v>0.0</v>
      </c>
      <c r="M68" s="29" t="s">
        <v>58</v>
      </c>
      <c r="N68" s="29" t="s">
        <v>58</v>
      </c>
      <c r="O68" s="29" t="b">
        <v>1</v>
      </c>
      <c r="P68" s="30">
        <v>0.03999999910593033</v>
      </c>
      <c r="Q68" s="29" t="b">
        <v>1</v>
      </c>
      <c r="R68" s="29">
        <v>1.0</v>
      </c>
      <c r="S68" s="29">
        <v>60.0</v>
      </c>
      <c r="T68" s="29" t="s">
        <v>58</v>
      </c>
      <c r="U68" s="30">
        <v>0.0</v>
      </c>
      <c r="V68" s="30">
        <v>0.0</v>
      </c>
      <c r="W68" s="30">
        <v>0.0</v>
      </c>
      <c r="X68" s="30">
        <v>-100.0</v>
      </c>
      <c r="Y68" s="29" t="s">
        <v>59</v>
      </c>
      <c r="Z68" s="29" t="s">
        <v>59</v>
      </c>
      <c r="AA68" s="29" t="s">
        <v>59</v>
      </c>
      <c r="AB68" s="29" t="s">
        <v>60</v>
      </c>
    </row>
    <row r="69" ht="12.75" customHeight="1">
      <c r="A69" s="29">
        <v>41.0</v>
      </c>
      <c r="B69" s="29" t="s">
        <v>95</v>
      </c>
      <c r="C69" s="29" t="b">
        <v>0</v>
      </c>
      <c r="D69" s="29" t="s">
        <v>68</v>
      </c>
      <c r="E69" s="29" t="s">
        <v>18</v>
      </c>
      <c r="F69" s="29" t="s">
        <v>54</v>
      </c>
      <c r="G69" s="29" t="s">
        <v>55</v>
      </c>
      <c r="H69" s="29" t="s">
        <v>56</v>
      </c>
      <c r="I69" s="30">
        <v>32.95592498779297</v>
      </c>
      <c r="J69" s="30">
        <v>32.98515701293945</v>
      </c>
      <c r="K69" s="30">
        <v>0.04134032502770424</v>
      </c>
      <c r="L69" s="30">
        <v>0.0</v>
      </c>
      <c r="M69" s="29" t="s">
        <v>58</v>
      </c>
      <c r="N69" s="29" t="s">
        <v>58</v>
      </c>
      <c r="O69" s="29" t="b">
        <v>1</v>
      </c>
      <c r="P69" s="30">
        <v>0.03999999910593033</v>
      </c>
      <c r="Q69" s="29" t="b">
        <v>1</v>
      </c>
      <c r="R69" s="29">
        <v>1.0</v>
      </c>
      <c r="S69" s="29">
        <v>60.0</v>
      </c>
      <c r="T69" s="29" t="s">
        <v>58</v>
      </c>
      <c r="U69" s="30">
        <v>0.0</v>
      </c>
      <c r="V69" s="30">
        <v>0.0</v>
      </c>
      <c r="W69" s="30">
        <v>0.0</v>
      </c>
      <c r="X69" s="30">
        <v>-100.0</v>
      </c>
      <c r="Y69" s="29" t="s">
        <v>59</v>
      </c>
      <c r="Z69" s="29" t="s">
        <v>59</v>
      </c>
      <c r="AA69" s="29" t="s">
        <v>59</v>
      </c>
      <c r="AB69" s="29" t="s">
        <v>60</v>
      </c>
    </row>
    <row r="70" ht="12.75" customHeight="1">
      <c r="A70" s="40">
        <v>49.0</v>
      </c>
      <c r="B70" s="40" t="s">
        <v>96</v>
      </c>
      <c r="C70" s="40" t="b">
        <v>0</v>
      </c>
      <c r="D70" s="40" t="s">
        <v>97</v>
      </c>
      <c r="E70" s="40" t="s">
        <v>0</v>
      </c>
      <c r="F70" s="40" t="s">
        <v>54</v>
      </c>
      <c r="G70" s="40" t="s">
        <v>55</v>
      </c>
      <c r="H70" s="40" t="s">
        <v>56</v>
      </c>
      <c r="I70" s="40" t="s">
        <v>57</v>
      </c>
      <c r="J70" s="40" t="s">
        <v>58</v>
      </c>
      <c r="K70" s="40" t="s">
        <v>58</v>
      </c>
      <c r="L70" s="40" t="s">
        <v>58</v>
      </c>
      <c r="M70" s="40" t="s">
        <v>58</v>
      </c>
      <c r="N70" s="40" t="s">
        <v>58</v>
      </c>
      <c r="O70" s="40" t="b">
        <v>1</v>
      </c>
      <c r="P70" s="41">
        <v>0.03999999910593033</v>
      </c>
      <c r="Q70" s="40" t="b">
        <v>1</v>
      </c>
      <c r="R70" s="40">
        <v>1.0</v>
      </c>
      <c r="S70" s="40">
        <v>60.0</v>
      </c>
      <c r="T70" s="40" t="s">
        <v>58</v>
      </c>
      <c r="U70" s="41">
        <v>0.0</v>
      </c>
      <c r="V70" s="41">
        <v>0.0</v>
      </c>
      <c r="W70" s="41">
        <v>0.0</v>
      </c>
      <c r="X70" s="41">
        <v>-100.0</v>
      </c>
      <c r="Y70" s="40" t="s">
        <v>59</v>
      </c>
      <c r="Z70" s="40" t="s">
        <v>60</v>
      </c>
      <c r="AA70" s="40" t="s">
        <v>60</v>
      </c>
      <c r="AB70" s="40" t="s">
        <v>60</v>
      </c>
    </row>
    <row r="71" ht="12.75" customHeight="1">
      <c r="A71" s="40">
        <v>50.0</v>
      </c>
      <c r="B71" s="40" t="s">
        <v>98</v>
      </c>
      <c r="C71" s="40" t="b">
        <v>0</v>
      </c>
      <c r="D71" s="40" t="s">
        <v>99</v>
      </c>
      <c r="E71" s="40" t="s">
        <v>0</v>
      </c>
      <c r="F71" s="40" t="s">
        <v>54</v>
      </c>
      <c r="G71" s="40" t="s">
        <v>55</v>
      </c>
      <c r="H71" s="40" t="s">
        <v>56</v>
      </c>
      <c r="I71" s="41">
        <v>40.83271789550781</v>
      </c>
      <c r="J71" s="41">
        <v>40.79115676879883</v>
      </c>
      <c r="K71" s="41">
        <v>0.058776307851076126</v>
      </c>
      <c r="L71" s="41">
        <v>0.0</v>
      </c>
      <c r="M71" s="40" t="s">
        <v>58</v>
      </c>
      <c r="N71" s="40" t="s">
        <v>58</v>
      </c>
      <c r="O71" s="40" t="b">
        <v>1</v>
      </c>
      <c r="P71" s="41">
        <v>0.03999999910593033</v>
      </c>
      <c r="Q71" s="40" t="b">
        <v>1</v>
      </c>
      <c r="R71" s="40">
        <v>1.0</v>
      </c>
      <c r="S71" s="40">
        <v>60.0</v>
      </c>
      <c r="T71" s="40" t="s">
        <v>58</v>
      </c>
      <c r="U71" s="41">
        <v>0.0</v>
      </c>
      <c r="V71" s="41">
        <v>0.0</v>
      </c>
      <c r="W71" s="41">
        <v>0.0</v>
      </c>
      <c r="X71" s="41">
        <v>-100.0</v>
      </c>
      <c r="Y71" s="40" t="s">
        <v>59</v>
      </c>
      <c r="Z71" s="40" t="s">
        <v>59</v>
      </c>
      <c r="AA71" s="40" t="s">
        <v>59</v>
      </c>
      <c r="AB71" s="40" t="s">
        <v>60</v>
      </c>
    </row>
    <row r="72" ht="12.75" customHeight="1">
      <c r="A72" s="40">
        <v>51.0</v>
      </c>
      <c r="B72" s="40" t="s">
        <v>100</v>
      </c>
      <c r="C72" s="40" t="b">
        <v>0</v>
      </c>
      <c r="D72" s="40" t="s">
        <v>101</v>
      </c>
      <c r="E72" s="40" t="s">
        <v>0</v>
      </c>
      <c r="F72" s="40" t="s">
        <v>54</v>
      </c>
      <c r="G72" s="40" t="s">
        <v>55</v>
      </c>
      <c r="H72" s="40" t="s">
        <v>56</v>
      </c>
      <c r="I72" s="41">
        <v>40.49464797973633</v>
      </c>
      <c r="J72" s="41">
        <v>39.81755065917969</v>
      </c>
      <c r="K72" s="41">
        <v>0.9575602412223816</v>
      </c>
      <c r="L72" s="41">
        <v>0.0</v>
      </c>
      <c r="M72" s="40" t="s">
        <v>58</v>
      </c>
      <c r="N72" s="40" t="s">
        <v>58</v>
      </c>
      <c r="O72" s="40" t="b">
        <v>1</v>
      </c>
      <c r="P72" s="41">
        <v>0.03999999910593033</v>
      </c>
      <c r="Q72" s="40" t="b">
        <v>1</v>
      </c>
      <c r="R72" s="40">
        <v>1.0</v>
      </c>
      <c r="S72" s="40">
        <v>60.0</v>
      </c>
      <c r="T72" s="40" t="s">
        <v>58</v>
      </c>
      <c r="U72" s="41">
        <v>0.0</v>
      </c>
      <c r="V72" s="41">
        <v>0.0</v>
      </c>
      <c r="W72" s="41">
        <v>0.0</v>
      </c>
      <c r="X72" s="41">
        <v>-100.0</v>
      </c>
      <c r="Y72" s="40" t="s">
        <v>60</v>
      </c>
      <c r="Z72" s="40" t="s">
        <v>59</v>
      </c>
      <c r="AA72" s="40" t="s">
        <v>59</v>
      </c>
      <c r="AB72" s="40" t="s">
        <v>60</v>
      </c>
    </row>
    <row r="73" ht="12.75" customHeight="1">
      <c r="A73" s="40">
        <v>52.0</v>
      </c>
      <c r="B73" s="40" t="s">
        <v>102</v>
      </c>
      <c r="C73" s="40" t="b">
        <v>0</v>
      </c>
      <c r="D73" s="40" t="s">
        <v>103</v>
      </c>
      <c r="E73" s="40" t="s">
        <v>0</v>
      </c>
      <c r="F73" s="40" t="s">
        <v>54</v>
      </c>
      <c r="G73" s="40" t="s">
        <v>55</v>
      </c>
      <c r="H73" s="40" t="s">
        <v>56</v>
      </c>
      <c r="I73" s="41">
        <v>39.47352981567383</v>
      </c>
      <c r="J73" s="41">
        <v>40.27398681640625</v>
      </c>
      <c r="K73" s="41">
        <v>1.1320198774337769</v>
      </c>
      <c r="L73" s="41">
        <v>0.0</v>
      </c>
      <c r="M73" s="40" t="s">
        <v>58</v>
      </c>
      <c r="N73" s="40" t="s">
        <v>58</v>
      </c>
      <c r="O73" s="40" t="b">
        <v>1</v>
      </c>
      <c r="P73" s="41">
        <v>0.03999999910593033</v>
      </c>
      <c r="Q73" s="40" t="b">
        <v>1</v>
      </c>
      <c r="R73" s="40">
        <v>1.0</v>
      </c>
      <c r="S73" s="40">
        <v>60.0</v>
      </c>
      <c r="T73" s="40" t="s">
        <v>58</v>
      </c>
      <c r="U73" s="41">
        <v>0.0</v>
      </c>
      <c r="V73" s="41">
        <v>0.0</v>
      </c>
      <c r="W73" s="41">
        <v>0.0</v>
      </c>
      <c r="X73" s="41">
        <v>-100.0</v>
      </c>
      <c r="Y73" s="40" t="s">
        <v>60</v>
      </c>
      <c r="Z73" s="40" t="s">
        <v>59</v>
      </c>
      <c r="AA73" s="40" t="s">
        <v>59</v>
      </c>
      <c r="AB73" s="40" t="s">
        <v>60</v>
      </c>
    </row>
    <row r="74" ht="12.75" customHeight="1">
      <c r="A74" s="29">
        <v>53.0</v>
      </c>
      <c r="B74" s="29" t="s">
        <v>104</v>
      </c>
      <c r="C74" s="29" t="b">
        <v>0</v>
      </c>
      <c r="D74" s="29" t="s">
        <v>105</v>
      </c>
      <c r="E74" s="29" t="s">
        <v>0</v>
      </c>
      <c r="F74" s="29" t="s">
        <v>106</v>
      </c>
      <c r="G74" s="29" t="s">
        <v>55</v>
      </c>
      <c r="H74" s="29" t="s">
        <v>56</v>
      </c>
      <c r="I74" s="30"/>
      <c r="J74" s="29" t="s">
        <v>58</v>
      </c>
      <c r="K74" s="29" t="s">
        <v>58</v>
      </c>
      <c r="L74" s="29" t="s">
        <v>58</v>
      </c>
      <c r="M74" s="29" t="s">
        <v>58</v>
      </c>
      <c r="N74" s="29" t="s">
        <v>58</v>
      </c>
      <c r="O74" s="29" t="b">
        <v>1</v>
      </c>
      <c r="P74" s="30">
        <v>0.03999999910593033</v>
      </c>
      <c r="Q74" s="29" t="b">
        <v>1</v>
      </c>
      <c r="R74" s="29">
        <v>1.0</v>
      </c>
      <c r="S74" s="29">
        <v>60.0</v>
      </c>
      <c r="T74" s="29" t="s">
        <v>58</v>
      </c>
      <c r="U74" s="30">
        <v>0.0</v>
      </c>
      <c r="V74" s="30">
        <v>0.0</v>
      </c>
      <c r="W74" s="30">
        <v>0.0</v>
      </c>
      <c r="X74" s="30">
        <v>-100.0</v>
      </c>
      <c r="Y74" s="29" t="s">
        <v>59</v>
      </c>
      <c r="Z74" s="29" t="s">
        <v>59</v>
      </c>
      <c r="AA74" s="29" t="s">
        <v>59</v>
      </c>
      <c r="AB74" s="29" t="s">
        <v>60</v>
      </c>
    </row>
    <row r="75" ht="12.75" customHeight="1">
      <c r="A75" s="40">
        <v>61.0</v>
      </c>
      <c r="B75" s="40" t="s">
        <v>107</v>
      </c>
      <c r="C75" s="40" t="b">
        <v>0</v>
      </c>
      <c r="D75" s="40" t="s">
        <v>97</v>
      </c>
      <c r="E75" s="40" t="s">
        <v>0</v>
      </c>
      <c r="F75" s="40" t="s">
        <v>54</v>
      </c>
      <c r="G75" s="40" t="s">
        <v>55</v>
      </c>
      <c r="H75" s="40" t="s">
        <v>56</v>
      </c>
      <c r="I75" s="40" t="s">
        <v>57</v>
      </c>
      <c r="J75" s="40" t="s">
        <v>58</v>
      </c>
      <c r="K75" s="40" t="s">
        <v>58</v>
      </c>
      <c r="L75" s="40" t="s">
        <v>58</v>
      </c>
      <c r="M75" s="40" t="s">
        <v>58</v>
      </c>
      <c r="N75" s="40" t="s">
        <v>58</v>
      </c>
      <c r="O75" s="40" t="b">
        <v>1</v>
      </c>
      <c r="P75" s="41">
        <v>0.03999999910593033</v>
      </c>
      <c r="Q75" s="40" t="b">
        <v>1</v>
      </c>
      <c r="R75" s="40">
        <v>1.0</v>
      </c>
      <c r="S75" s="40">
        <v>60.0</v>
      </c>
      <c r="T75" s="40" t="s">
        <v>58</v>
      </c>
      <c r="U75" s="41">
        <v>0.0</v>
      </c>
      <c r="V75" s="41">
        <v>0.0</v>
      </c>
      <c r="W75" s="41">
        <v>0.0</v>
      </c>
      <c r="X75" s="41">
        <v>-100.0</v>
      </c>
      <c r="Y75" s="40" t="s">
        <v>59</v>
      </c>
      <c r="Z75" s="40" t="s">
        <v>60</v>
      </c>
      <c r="AA75" s="40" t="s">
        <v>60</v>
      </c>
      <c r="AB75" s="40" t="s">
        <v>60</v>
      </c>
    </row>
    <row r="76" ht="12.75" customHeight="1">
      <c r="A76" s="40">
        <v>62.0</v>
      </c>
      <c r="B76" s="40" t="s">
        <v>108</v>
      </c>
      <c r="C76" s="40" t="b">
        <v>0</v>
      </c>
      <c r="D76" s="40" t="s">
        <v>99</v>
      </c>
      <c r="E76" s="40" t="s">
        <v>0</v>
      </c>
      <c r="F76" s="40" t="s">
        <v>54</v>
      </c>
      <c r="G76" s="40" t="s">
        <v>55</v>
      </c>
      <c r="H76" s="40" t="s">
        <v>56</v>
      </c>
      <c r="I76" s="41">
        <v>40.749595642089844</v>
      </c>
      <c r="J76" s="41">
        <v>40.79115676879883</v>
      </c>
      <c r="K76" s="41">
        <v>0.058776307851076126</v>
      </c>
      <c r="L76" s="41">
        <v>0.0</v>
      </c>
      <c r="M76" s="40" t="s">
        <v>58</v>
      </c>
      <c r="N76" s="40" t="s">
        <v>58</v>
      </c>
      <c r="O76" s="40" t="b">
        <v>1</v>
      </c>
      <c r="P76" s="41">
        <v>0.03999999910593033</v>
      </c>
      <c r="Q76" s="40" t="b">
        <v>1</v>
      </c>
      <c r="R76" s="40">
        <v>1.0</v>
      </c>
      <c r="S76" s="40">
        <v>60.0</v>
      </c>
      <c r="T76" s="40" t="s">
        <v>58</v>
      </c>
      <c r="U76" s="41">
        <v>0.0</v>
      </c>
      <c r="V76" s="41">
        <v>0.0</v>
      </c>
      <c r="W76" s="41">
        <v>0.0</v>
      </c>
      <c r="X76" s="41">
        <v>-100.0</v>
      </c>
      <c r="Y76" s="40" t="s">
        <v>59</v>
      </c>
      <c r="Z76" s="40" t="s">
        <v>59</v>
      </c>
      <c r="AA76" s="40" t="s">
        <v>59</v>
      </c>
      <c r="AB76" s="40" t="s">
        <v>60</v>
      </c>
    </row>
    <row r="77" ht="12.75" customHeight="1">
      <c r="A77" s="40">
        <v>63.0</v>
      </c>
      <c r="B77" s="40" t="s">
        <v>109</v>
      </c>
      <c r="C77" s="40" t="b">
        <v>0</v>
      </c>
      <c r="D77" s="40" t="s">
        <v>101</v>
      </c>
      <c r="E77" s="40" t="s">
        <v>0</v>
      </c>
      <c r="F77" s="40" t="s">
        <v>54</v>
      </c>
      <c r="G77" s="40" t="s">
        <v>55</v>
      </c>
      <c r="H77" s="40" t="s">
        <v>56</v>
      </c>
      <c r="I77" s="41">
        <v>39.14045333862305</v>
      </c>
      <c r="J77" s="41">
        <v>39.81755065917969</v>
      </c>
      <c r="K77" s="41">
        <v>0.9575602412223816</v>
      </c>
      <c r="L77" s="41">
        <v>0.0</v>
      </c>
      <c r="M77" s="40" t="s">
        <v>58</v>
      </c>
      <c r="N77" s="40" t="s">
        <v>58</v>
      </c>
      <c r="O77" s="40" t="b">
        <v>1</v>
      </c>
      <c r="P77" s="41">
        <v>0.03999999910593033</v>
      </c>
      <c r="Q77" s="40" t="b">
        <v>1</v>
      </c>
      <c r="R77" s="40">
        <v>1.0</v>
      </c>
      <c r="S77" s="40">
        <v>60.0</v>
      </c>
      <c r="T77" s="40" t="s">
        <v>58</v>
      </c>
      <c r="U77" s="41">
        <v>0.0</v>
      </c>
      <c r="V77" s="41">
        <v>0.0</v>
      </c>
      <c r="W77" s="41">
        <v>0.0</v>
      </c>
      <c r="X77" s="41">
        <v>-100.0</v>
      </c>
      <c r="Y77" s="40" t="s">
        <v>60</v>
      </c>
      <c r="Z77" s="40" t="s">
        <v>59</v>
      </c>
      <c r="AA77" s="40" t="s">
        <v>59</v>
      </c>
      <c r="AB77" s="40" t="s">
        <v>60</v>
      </c>
    </row>
    <row r="78" ht="12.75" customHeight="1">
      <c r="A78" s="40">
        <v>64.0</v>
      </c>
      <c r="B78" s="40" t="s">
        <v>110</v>
      </c>
      <c r="C78" s="40" t="b">
        <v>0</v>
      </c>
      <c r="D78" s="40" t="s">
        <v>103</v>
      </c>
      <c r="E78" s="40" t="s">
        <v>0</v>
      </c>
      <c r="F78" s="40" t="s">
        <v>54</v>
      </c>
      <c r="G78" s="40" t="s">
        <v>55</v>
      </c>
      <c r="H78" s="40" t="s">
        <v>56</v>
      </c>
      <c r="I78" s="41">
        <v>41.07444763183594</v>
      </c>
      <c r="J78" s="41">
        <v>40.27398681640625</v>
      </c>
      <c r="K78" s="41">
        <v>1.1320198774337769</v>
      </c>
      <c r="L78" s="41">
        <v>0.0</v>
      </c>
      <c r="M78" s="40" t="s">
        <v>58</v>
      </c>
      <c r="N78" s="40" t="s">
        <v>58</v>
      </c>
      <c r="O78" s="40" t="b">
        <v>1</v>
      </c>
      <c r="P78" s="41">
        <v>0.03999999910593033</v>
      </c>
      <c r="Q78" s="40" t="b">
        <v>1</v>
      </c>
      <c r="R78" s="40">
        <v>1.0</v>
      </c>
      <c r="S78" s="40">
        <v>60.0</v>
      </c>
      <c r="T78" s="40" t="s">
        <v>58</v>
      </c>
      <c r="U78" s="41">
        <v>0.0</v>
      </c>
      <c r="V78" s="41">
        <v>0.0</v>
      </c>
      <c r="W78" s="41">
        <v>0.0</v>
      </c>
      <c r="X78" s="41">
        <v>-100.0</v>
      </c>
      <c r="Y78" s="40" t="s">
        <v>60</v>
      </c>
      <c r="Z78" s="40" t="s">
        <v>59</v>
      </c>
      <c r="AA78" s="40" t="s">
        <v>59</v>
      </c>
      <c r="AB78" s="40" t="s">
        <v>60</v>
      </c>
    </row>
    <row r="79" ht="12.75" customHeight="1">
      <c r="A79" s="29">
        <v>65.0</v>
      </c>
      <c r="B79" s="29" t="s">
        <v>111</v>
      </c>
      <c r="C79" s="29" t="b">
        <v>0</v>
      </c>
      <c r="D79" s="29" t="s">
        <v>105</v>
      </c>
      <c r="E79" s="29" t="s">
        <v>0</v>
      </c>
      <c r="F79" s="29" t="s">
        <v>106</v>
      </c>
      <c r="G79" s="29" t="s">
        <v>55</v>
      </c>
      <c r="H79" s="29" t="s">
        <v>56</v>
      </c>
      <c r="I79" s="29" t="s">
        <v>57</v>
      </c>
      <c r="J79" s="29" t="s">
        <v>58</v>
      </c>
      <c r="K79" s="29" t="s">
        <v>58</v>
      </c>
      <c r="L79" s="29" t="s">
        <v>58</v>
      </c>
      <c r="M79" s="29" t="s">
        <v>58</v>
      </c>
      <c r="N79" s="29" t="s">
        <v>58</v>
      </c>
      <c r="O79" s="29" t="b">
        <v>1</v>
      </c>
      <c r="P79" s="30">
        <v>0.03999999910593033</v>
      </c>
      <c r="Q79" s="29" t="b">
        <v>1</v>
      </c>
      <c r="R79" s="29">
        <v>1.0</v>
      </c>
      <c r="S79" s="29">
        <v>60.0</v>
      </c>
      <c r="T79" s="29" t="s">
        <v>58</v>
      </c>
      <c r="U79" s="30">
        <v>0.0</v>
      </c>
      <c r="V79" s="30">
        <v>0.0</v>
      </c>
      <c r="W79" s="30">
        <v>0.0</v>
      </c>
      <c r="X79" s="30">
        <v>-100.0</v>
      </c>
      <c r="Y79" s="29" t="s">
        <v>59</v>
      </c>
      <c r="Z79" s="29" t="s">
        <v>59</v>
      </c>
      <c r="AA79" s="29" t="s">
        <v>59</v>
      </c>
      <c r="AB79" s="29" t="s">
        <v>60</v>
      </c>
    </row>
    <row r="80" ht="12.75" customHeight="1">
      <c r="A80" s="40">
        <v>73.0</v>
      </c>
      <c r="B80" s="40" t="s">
        <v>112</v>
      </c>
      <c r="C80" s="40" t="b">
        <v>0</v>
      </c>
      <c r="D80" s="40" t="s">
        <v>97</v>
      </c>
      <c r="E80" s="40" t="s">
        <v>18</v>
      </c>
      <c r="F80" s="40" t="s">
        <v>54</v>
      </c>
      <c r="G80" s="40" t="s">
        <v>55</v>
      </c>
      <c r="H80" s="40" t="s">
        <v>56</v>
      </c>
      <c r="I80" s="40" t="s">
        <v>57</v>
      </c>
      <c r="J80" s="40" t="s">
        <v>58</v>
      </c>
      <c r="K80" s="40" t="s">
        <v>58</v>
      </c>
      <c r="L80" s="40" t="s">
        <v>58</v>
      </c>
      <c r="M80" s="40" t="s">
        <v>58</v>
      </c>
      <c r="N80" s="40" t="s">
        <v>58</v>
      </c>
      <c r="O80" s="40" t="b">
        <v>1</v>
      </c>
      <c r="P80" s="41">
        <v>0.03999999910593033</v>
      </c>
      <c r="Q80" s="40" t="b">
        <v>1</v>
      </c>
      <c r="R80" s="40">
        <v>1.0</v>
      </c>
      <c r="S80" s="40">
        <v>60.0</v>
      </c>
      <c r="T80" s="40" t="s">
        <v>58</v>
      </c>
      <c r="U80" s="41">
        <v>0.0</v>
      </c>
      <c r="V80" s="41">
        <v>0.0</v>
      </c>
      <c r="W80" s="41">
        <v>0.0</v>
      </c>
      <c r="X80" s="41">
        <v>-100.0</v>
      </c>
      <c r="Y80" s="40" t="s">
        <v>59</v>
      </c>
      <c r="Z80" s="40" t="s">
        <v>60</v>
      </c>
      <c r="AA80" s="40" t="s">
        <v>60</v>
      </c>
      <c r="AB80" s="40" t="s">
        <v>60</v>
      </c>
    </row>
    <row r="81" ht="12.75" customHeight="1">
      <c r="A81" s="40">
        <v>74.0</v>
      </c>
      <c r="B81" s="40" t="s">
        <v>113</v>
      </c>
      <c r="C81" s="40" t="b">
        <v>0</v>
      </c>
      <c r="D81" s="40" t="s">
        <v>99</v>
      </c>
      <c r="E81" s="40" t="s">
        <v>18</v>
      </c>
      <c r="F81" s="40" t="s">
        <v>54</v>
      </c>
      <c r="G81" s="40" t="s">
        <v>55</v>
      </c>
      <c r="H81" s="40" t="s">
        <v>56</v>
      </c>
      <c r="I81" s="41">
        <v>34.96815872192383</v>
      </c>
      <c r="J81" s="41">
        <v>35.17277908325195</v>
      </c>
      <c r="K81" s="41">
        <v>0.2893768846988678</v>
      </c>
      <c r="L81" s="41">
        <v>0.0</v>
      </c>
      <c r="M81" s="40" t="s">
        <v>58</v>
      </c>
      <c r="N81" s="40" t="s">
        <v>58</v>
      </c>
      <c r="O81" s="40" t="b">
        <v>1</v>
      </c>
      <c r="P81" s="41">
        <v>0.03999999910593033</v>
      </c>
      <c r="Q81" s="40" t="b">
        <v>1</v>
      </c>
      <c r="R81" s="40">
        <v>1.0</v>
      </c>
      <c r="S81" s="40">
        <v>60.0</v>
      </c>
      <c r="T81" s="40" t="s">
        <v>58</v>
      </c>
      <c r="U81" s="41">
        <v>0.0</v>
      </c>
      <c r="V81" s="41">
        <v>0.0</v>
      </c>
      <c r="W81" s="41">
        <v>0.0</v>
      </c>
      <c r="X81" s="41">
        <v>-100.0</v>
      </c>
      <c r="Y81" s="40" t="s">
        <v>59</v>
      </c>
      <c r="Z81" s="40" t="s">
        <v>59</v>
      </c>
      <c r="AA81" s="40" t="s">
        <v>59</v>
      </c>
      <c r="AB81" s="40" t="s">
        <v>60</v>
      </c>
    </row>
    <row r="82" ht="12.75" customHeight="1">
      <c r="A82" s="40">
        <v>75.0</v>
      </c>
      <c r="B82" s="40" t="s">
        <v>114</v>
      </c>
      <c r="C82" s="40" t="b">
        <v>0</v>
      </c>
      <c r="D82" s="40" t="s">
        <v>101</v>
      </c>
      <c r="E82" s="40" t="s">
        <v>18</v>
      </c>
      <c r="F82" s="40" t="s">
        <v>54</v>
      </c>
      <c r="G82" s="40" t="s">
        <v>55</v>
      </c>
      <c r="H82" s="40" t="s">
        <v>56</v>
      </c>
      <c r="I82" s="41">
        <v>34.00181579589844</v>
      </c>
      <c r="J82" s="41">
        <v>34.32316589355469</v>
      </c>
      <c r="K82" s="41">
        <v>0.45445767045021057</v>
      </c>
      <c r="L82" s="41">
        <v>0.0</v>
      </c>
      <c r="M82" s="40" t="s">
        <v>58</v>
      </c>
      <c r="N82" s="40" t="s">
        <v>58</v>
      </c>
      <c r="O82" s="40" t="b">
        <v>1</v>
      </c>
      <c r="P82" s="41">
        <v>0.03999999910593033</v>
      </c>
      <c r="Q82" s="40" t="b">
        <v>1</v>
      </c>
      <c r="R82" s="40">
        <v>1.0</v>
      </c>
      <c r="S82" s="40">
        <v>60.0</v>
      </c>
      <c r="T82" s="40" t="s">
        <v>58</v>
      </c>
      <c r="U82" s="41">
        <v>0.0</v>
      </c>
      <c r="V82" s="41">
        <v>0.0</v>
      </c>
      <c r="W82" s="41">
        <v>0.0</v>
      </c>
      <c r="X82" s="41">
        <v>-100.0</v>
      </c>
      <c r="Y82" s="40" t="s">
        <v>59</v>
      </c>
      <c r="Z82" s="40" t="s">
        <v>59</v>
      </c>
      <c r="AA82" s="40" t="s">
        <v>59</v>
      </c>
      <c r="AB82" s="40" t="s">
        <v>60</v>
      </c>
    </row>
    <row r="83" ht="12.75" customHeight="1">
      <c r="A83" s="40">
        <v>76.0</v>
      </c>
      <c r="B83" s="40" t="s">
        <v>115</v>
      </c>
      <c r="C83" s="40" t="b">
        <v>0</v>
      </c>
      <c r="D83" s="40" t="s">
        <v>103</v>
      </c>
      <c r="E83" s="40" t="s">
        <v>18</v>
      </c>
      <c r="F83" s="40" t="s">
        <v>54</v>
      </c>
      <c r="G83" s="40" t="s">
        <v>55</v>
      </c>
      <c r="H83" s="40" t="s">
        <v>56</v>
      </c>
      <c r="I83" s="41">
        <v>33.520687103271484</v>
      </c>
      <c r="J83" s="41">
        <v>33.43315505981445</v>
      </c>
      <c r="K83" s="41">
        <v>0.12378900498151779</v>
      </c>
      <c r="L83" s="41">
        <v>0.0</v>
      </c>
      <c r="M83" s="40" t="s">
        <v>58</v>
      </c>
      <c r="N83" s="40" t="s">
        <v>58</v>
      </c>
      <c r="O83" s="40" t="b">
        <v>1</v>
      </c>
      <c r="P83" s="41">
        <v>0.03999999910593033</v>
      </c>
      <c r="Q83" s="40" t="b">
        <v>1</v>
      </c>
      <c r="R83" s="40">
        <v>1.0</v>
      </c>
      <c r="S83" s="40">
        <v>60.0</v>
      </c>
      <c r="T83" s="40" t="s">
        <v>58</v>
      </c>
      <c r="U83" s="41">
        <v>0.0</v>
      </c>
      <c r="V83" s="41">
        <v>0.0</v>
      </c>
      <c r="W83" s="41">
        <v>0.0</v>
      </c>
      <c r="X83" s="41">
        <v>-100.0</v>
      </c>
      <c r="Y83" s="40" t="s">
        <v>59</v>
      </c>
      <c r="Z83" s="40" t="s">
        <v>59</v>
      </c>
      <c r="AA83" s="40" t="s">
        <v>59</v>
      </c>
      <c r="AB83" s="40" t="s">
        <v>60</v>
      </c>
    </row>
    <row r="84" ht="12.75" customHeight="1">
      <c r="A84" s="29">
        <v>77.0</v>
      </c>
      <c r="B84" s="29" t="s">
        <v>116</v>
      </c>
      <c r="C84" s="29" t="b">
        <v>0</v>
      </c>
      <c r="D84" s="29" t="s">
        <v>105</v>
      </c>
      <c r="E84" s="29" t="s">
        <v>18</v>
      </c>
      <c r="F84" s="29" t="s">
        <v>106</v>
      </c>
      <c r="G84" s="29" t="s">
        <v>55</v>
      </c>
      <c r="H84" s="29" t="s">
        <v>56</v>
      </c>
      <c r="I84" s="29" t="s">
        <v>57</v>
      </c>
      <c r="J84" s="29" t="s">
        <v>58</v>
      </c>
      <c r="K84" s="29" t="s">
        <v>58</v>
      </c>
      <c r="L84" s="29" t="s">
        <v>58</v>
      </c>
      <c r="M84" s="29" t="s">
        <v>58</v>
      </c>
      <c r="N84" s="29" t="s">
        <v>58</v>
      </c>
      <c r="O84" s="29" t="b">
        <v>1</v>
      </c>
      <c r="P84" s="30">
        <v>0.03999999910593033</v>
      </c>
      <c r="Q84" s="29" t="b">
        <v>1</v>
      </c>
      <c r="R84" s="29">
        <v>1.0</v>
      </c>
      <c r="S84" s="29">
        <v>60.0</v>
      </c>
      <c r="T84" s="29" t="s">
        <v>58</v>
      </c>
      <c r="U84" s="30">
        <v>0.0</v>
      </c>
      <c r="V84" s="30">
        <v>0.0</v>
      </c>
      <c r="W84" s="30">
        <v>0.0</v>
      </c>
      <c r="X84" s="30">
        <v>-100.0</v>
      </c>
      <c r="Y84" s="29" t="s">
        <v>59</v>
      </c>
      <c r="Z84" s="29" t="s">
        <v>59</v>
      </c>
      <c r="AA84" s="29" t="s">
        <v>59</v>
      </c>
      <c r="AB84" s="29" t="s">
        <v>60</v>
      </c>
    </row>
    <row r="85" ht="12.75" customHeight="1">
      <c r="A85" s="40">
        <v>85.0</v>
      </c>
      <c r="B85" s="40" t="s">
        <v>117</v>
      </c>
      <c r="C85" s="40" t="b">
        <v>0</v>
      </c>
      <c r="D85" s="40" t="s">
        <v>97</v>
      </c>
      <c r="E85" s="40" t="s">
        <v>18</v>
      </c>
      <c r="F85" s="40" t="s">
        <v>54</v>
      </c>
      <c r="G85" s="40" t="s">
        <v>55</v>
      </c>
      <c r="H85" s="40" t="s">
        <v>56</v>
      </c>
      <c r="I85" s="40" t="s">
        <v>57</v>
      </c>
      <c r="J85" s="40" t="s">
        <v>58</v>
      </c>
      <c r="K85" s="40" t="s">
        <v>58</v>
      </c>
      <c r="L85" s="40" t="s">
        <v>58</v>
      </c>
      <c r="M85" s="40" t="s">
        <v>58</v>
      </c>
      <c r="N85" s="40" t="s">
        <v>58</v>
      </c>
      <c r="O85" s="40" t="b">
        <v>1</v>
      </c>
      <c r="P85" s="41">
        <v>0.03999999910593033</v>
      </c>
      <c r="Q85" s="40" t="b">
        <v>1</v>
      </c>
      <c r="R85" s="40">
        <v>1.0</v>
      </c>
      <c r="S85" s="40">
        <v>60.0</v>
      </c>
      <c r="T85" s="40" t="s">
        <v>58</v>
      </c>
      <c r="U85" s="41">
        <v>0.0</v>
      </c>
      <c r="V85" s="41">
        <v>0.0</v>
      </c>
      <c r="W85" s="41">
        <v>0.0</v>
      </c>
      <c r="X85" s="41">
        <v>-100.0</v>
      </c>
      <c r="Y85" s="40" t="s">
        <v>59</v>
      </c>
      <c r="Z85" s="40" t="s">
        <v>60</v>
      </c>
      <c r="AA85" s="40" t="s">
        <v>60</v>
      </c>
      <c r="AB85" s="40" t="s">
        <v>60</v>
      </c>
    </row>
    <row r="86" ht="12.75" customHeight="1">
      <c r="A86" s="40">
        <v>86.0</v>
      </c>
      <c r="B86" s="40" t="s">
        <v>118</v>
      </c>
      <c r="C86" s="40" t="b">
        <v>0</v>
      </c>
      <c r="D86" s="40" t="s">
        <v>99</v>
      </c>
      <c r="E86" s="40" t="s">
        <v>18</v>
      </c>
      <c r="F86" s="40" t="s">
        <v>54</v>
      </c>
      <c r="G86" s="40" t="s">
        <v>55</v>
      </c>
      <c r="H86" s="40" t="s">
        <v>56</v>
      </c>
      <c r="I86" s="41">
        <v>35.37739944458008</v>
      </c>
      <c r="J86" s="41">
        <v>35.17277908325195</v>
      </c>
      <c r="K86" s="41">
        <v>0.2893768846988678</v>
      </c>
      <c r="L86" s="41">
        <v>0.0</v>
      </c>
      <c r="M86" s="40" t="s">
        <v>58</v>
      </c>
      <c r="N86" s="40" t="s">
        <v>58</v>
      </c>
      <c r="O86" s="40" t="b">
        <v>1</v>
      </c>
      <c r="P86" s="41">
        <v>0.03999999910593033</v>
      </c>
      <c r="Q86" s="40" t="b">
        <v>1</v>
      </c>
      <c r="R86" s="40">
        <v>1.0</v>
      </c>
      <c r="S86" s="40">
        <v>60.0</v>
      </c>
      <c r="T86" s="40" t="s">
        <v>58</v>
      </c>
      <c r="U86" s="41">
        <v>0.0</v>
      </c>
      <c r="V86" s="41">
        <v>0.0</v>
      </c>
      <c r="W86" s="41">
        <v>0.0</v>
      </c>
      <c r="X86" s="41">
        <v>-100.0</v>
      </c>
      <c r="Y86" s="40" t="s">
        <v>59</v>
      </c>
      <c r="Z86" s="40" t="s">
        <v>59</v>
      </c>
      <c r="AA86" s="40" t="s">
        <v>59</v>
      </c>
      <c r="AB86" s="40" t="s">
        <v>60</v>
      </c>
    </row>
    <row r="87" ht="12.75" customHeight="1">
      <c r="A87" s="40">
        <v>87.0</v>
      </c>
      <c r="B87" s="40" t="s">
        <v>119</v>
      </c>
      <c r="C87" s="40" t="b">
        <v>0</v>
      </c>
      <c r="D87" s="40" t="s">
        <v>101</v>
      </c>
      <c r="E87" s="40" t="s">
        <v>18</v>
      </c>
      <c r="F87" s="40" t="s">
        <v>54</v>
      </c>
      <c r="G87" s="40" t="s">
        <v>55</v>
      </c>
      <c r="H87" s="40" t="s">
        <v>56</v>
      </c>
      <c r="I87" s="41">
        <v>34.64451599121094</v>
      </c>
      <c r="J87" s="41">
        <v>34.32316589355469</v>
      </c>
      <c r="K87" s="41">
        <v>0.45445767045021057</v>
      </c>
      <c r="L87" s="41">
        <v>0.0</v>
      </c>
      <c r="M87" s="40" t="s">
        <v>58</v>
      </c>
      <c r="N87" s="40" t="s">
        <v>58</v>
      </c>
      <c r="O87" s="40" t="b">
        <v>1</v>
      </c>
      <c r="P87" s="41">
        <v>0.03999999910593033</v>
      </c>
      <c r="Q87" s="40" t="b">
        <v>1</v>
      </c>
      <c r="R87" s="40">
        <v>1.0</v>
      </c>
      <c r="S87" s="40">
        <v>60.0</v>
      </c>
      <c r="T87" s="40" t="s">
        <v>58</v>
      </c>
      <c r="U87" s="41">
        <v>0.0</v>
      </c>
      <c r="V87" s="41">
        <v>0.0</v>
      </c>
      <c r="W87" s="41">
        <v>0.0</v>
      </c>
      <c r="X87" s="41">
        <v>-100.0</v>
      </c>
      <c r="Y87" s="40" t="s">
        <v>59</v>
      </c>
      <c r="Z87" s="40" t="s">
        <v>59</v>
      </c>
      <c r="AA87" s="40" t="s">
        <v>59</v>
      </c>
      <c r="AB87" s="40" t="s">
        <v>60</v>
      </c>
    </row>
    <row r="88" ht="12.75" customHeight="1">
      <c r="A88" s="40">
        <v>88.0</v>
      </c>
      <c r="B88" s="40" t="s">
        <v>120</v>
      </c>
      <c r="C88" s="40" t="b">
        <v>0</v>
      </c>
      <c r="D88" s="40" t="s">
        <v>103</v>
      </c>
      <c r="E88" s="40" t="s">
        <v>18</v>
      </c>
      <c r="F88" s="40" t="s">
        <v>54</v>
      </c>
      <c r="G88" s="40" t="s">
        <v>55</v>
      </c>
      <c r="H88" s="40" t="s">
        <v>56</v>
      </c>
      <c r="I88" s="41">
        <v>33.34562301635742</v>
      </c>
      <c r="J88" s="41">
        <v>33.43315505981445</v>
      </c>
      <c r="K88" s="41">
        <v>0.12378900498151779</v>
      </c>
      <c r="L88" s="41">
        <v>0.0</v>
      </c>
      <c r="M88" s="40" t="s">
        <v>58</v>
      </c>
      <c r="N88" s="40" t="s">
        <v>58</v>
      </c>
      <c r="O88" s="40" t="b">
        <v>1</v>
      </c>
      <c r="P88" s="41">
        <v>0.03999999910593033</v>
      </c>
      <c r="Q88" s="40" t="b">
        <v>1</v>
      </c>
      <c r="R88" s="40">
        <v>1.0</v>
      </c>
      <c r="S88" s="40">
        <v>60.0</v>
      </c>
      <c r="T88" s="40" t="s">
        <v>58</v>
      </c>
      <c r="U88" s="41">
        <v>0.0</v>
      </c>
      <c r="V88" s="41">
        <v>0.0</v>
      </c>
      <c r="W88" s="41">
        <v>0.0</v>
      </c>
      <c r="X88" s="41">
        <v>-100.0</v>
      </c>
      <c r="Y88" s="40" t="s">
        <v>59</v>
      </c>
      <c r="Z88" s="40" t="s">
        <v>59</v>
      </c>
      <c r="AA88" s="40" t="s">
        <v>59</v>
      </c>
      <c r="AB88" s="40" t="s">
        <v>60</v>
      </c>
    </row>
    <row r="89" ht="12.75" customHeight="1">
      <c r="A89" s="29">
        <v>89.0</v>
      </c>
      <c r="B89" s="29" t="s">
        <v>121</v>
      </c>
      <c r="C89" s="29" t="b">
        <v>0</v>
      </c>
      <c r="D89" s="29" t="s">
        <v>105</v>
      </c>
      <c r="E89" s="29" t="s">
        <v>18</v>
      </c>
      <c r="F89" s="29" t="s">
        <v>106</v>
      </c>
      <c r="G89" s="29" t="s">
        <v>55</v>
      </c>
      <c r="H89" s="29" t="s">
        <v>56</v>
      </c>
      <c r="I89" s="29" t="s">
        <v>57</v>
      </c>
      <c r="J89" s="29" t="s">
        <v>58</v>
      </c>
      <c r="K89" s="29" t="s">
        <v>58</v>
      </c>
      <c r="L89" s="29" t="s">
        <v>58</v>
      </c>
      <c r="M89" s="29" t="s">
        <v>58</v>
      </c>
      <c r="N89" s="29" t="s">
        <v>58</v>
      </c>
      <c r="O89" s="29" t="b">
        <v>1</v>
      </c>
      <c r="P89" s="30">
        <v>0.03999999910593033</v>
      </c>
      <c r="Q89" s="29" t="b">
        <v>1</v>
      </c>
      <c r="R89" s="29">
        <v>1.0</v>
      </c>
      <c r="S89" s="29">
        <v>60.0</v>
      </c>
      <c r="T89" s="29" t="s">
        <v>58</v>
      </c>
      <c r="U89" s="30">
        <v>0.0</v>
      </c>
      <c r="V89" s="30">
        <v>0.0</v>
      </c>
      <c r="W89" s="30">
        <v>0.0</v>
      </c>
      <c r="X89" s="30">
        <v>-100.0</v>
      </c>
      <c r="Y89" s="29" t="s">
        <v>59</v>
      </c>
      <c r="Z89" s="29" t="s">
        <v>59</v>
      </c>
      <c r="AA89" s="29" t="s">
        <v>59</v>
      </c>
      <c r="AB89" s="29" t="s">
        <v>60</v>
      </c>
    </row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480314960629921" footer="0.0" header="0.0" left="0.1968503937007874" right="0.1968503937007874" top="0.7480314960629921"/>
  <pageSetup paperSize="3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2024-10-30T22:00:01Z</dcterms:created>
  <dc:creator>Joy Wang</dc:creator>
</cp:coreProperties>
</file>